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8_{33D60FEE-5949-4CDF-9637-FB40C43CC6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aliditas" sheetId="1" r:id="rId1"/>
    <sheet name="Praktikalitas Guru" sheetId="2" r:id="rId2"/>
    <sheet name="Praktikalitas Peserta didik " sheetId="5" r:id="rId3"/>
    <sheet name="Nama Peserta didik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8" i="1" l="1"/>
  <c r="P28" i="1"/>
  <c r="P29" i="1"/>
  <c r="P8" i="1"/>
  <c r="P9" i="1"/>
  <c r="P10" i="1"/>
  <c r="P11" i="1"/>
  <c r="P7" i="1"/>
  <c r="P6" i="1"/>
  <c r="P22" i="1"/>
  <c r="P21" i="1"/>
  <c r="P20" i="1"/>
  <c r="P19" i="1"/>
  <c r="M19" i="1"/>
  <c r="Q19" i="1" s="1"/>
  <c r="R19" i="1" s="1"/>
  <c r="H35" i="1"/>
  <c r="H36" i="1"/>
  <c r="H37" i="1"/>
  <c r="H34" i="1"/>
  <c r="H33" i="1"/>
  <c r="H28" i="1"/>
  <c r="M28" i="1" s="1"/>
  <c r="Q28" i="1" s="1"/>
  <c r="R28" i="1" s="1"/>
  <c r="H29" i="1"/>
  <c r="H30" i="1"/>
  <c r="H27" i="1"/>
  <c r="H26" i="1"/>
  <c r="H16" i="1"/>
  <c r="H17" i="1"/>
  <c r="H18" i="1"/>
  <c r="H19" i="1"/>
  <c r="H20" i="1"/>
  <c r="M20" i="1" s="1"/>
  <c r="H21" i="1"/>
  <c r="M21" i="1" s="1"/>
  <c r="H22" i="1"/>
  <c r="M22" i="1" s="1"/>
  <c r="H23" i="1"/>
  <c r="H15" i="1"/>
  <c r="H14" i="1"/>
  <c r="H8" i="1"/>
  <c r="H9" i="1"/>
  <c r="H10" i="1"/>
  <c r="H11" i="1"/>
  <c r="H7" i="1"/>
  <c r="H6" i="1"/>
  <c r="L29" i="1"/>
  <c r="L28" i="1"/>
  <c r="K29" i="1"/>
  <c r="K28" i="1"/>
  <c r="J29" i="1"/>
  <c r="J28" i="1"/>
  <c r="I29" i="1"/>
  <c r="M29" i="1" s="1"/>
  <c r="Q29" i="1" s="1"/>
  <c r="R29" i="1" s="1"/>
  <c r="I28" i="1"/>
  <c r="L22" i="1"/>
  <c r="L21" i="1"/>
  <c r="L20" i="1"/>
  <c r="L19" i="1"/>
  <c r="K22" i="1"/>
  <c r="K21" i="1"/>
  <c r="K20" i="1"/>
  <c r="K19" i="1"/>
  <c r="J22" i="1"/>
  <c r="J21" i="1"/>
  <c r="J20" i="1"/>
  <c r="J19" i="1"/>
  <c r="I22" i="1"/>
  <c r="I21" i="1"/>
  <c r="I20" i="1"/>
  <c r="I19" i="1"/>
  <c r="Q22" i="1" l="1"/>
  <c r="R22" i="1" s="1"/>
  <c r="Q20" i="1"/>
  <c r="R20" i="1" s="1"/>
  <c r="Q21" i="1"/>
  <c r="R21" i="1" s="1"/>
  <c r="O7" i="2"/>
  <c r="M7" i="2"/>
  <c r="F86" i="5" l="1"/>
  <c r="H38" i="5"/>
  <c r="AK30" i="5"/>
  <c r="F38" i="5"/>
  <c r="G26" i="2"/>
  <c r="G25" i="2"/>
  <c r="G19" i="2"/>
  <c r="AK15" i="5"/>
  <c r="AK11" i="5"/>
  <c r="AK12" i="5"/>
  <c r="G15" i="2"/>
  <c r="G16" i="2"/>
  <c r="G17" i="2"/>
  <c r="G18" i="2"/>
  <c r="G14" i="2"/>
  <c r="E17" i="2"/>
  <c r="E16" i="2"/>
  <c r="E15" i="2"/>
  <c r="E14" i="2"/>
  <c r="G10" i="2"/>
  <c r="H10" i="2" s="1"/>
  <c r="E10" i="2"/>
  <c r="AG12" i="5"/>
  <c r="AG11" i="5"/>
  <c r="AG10" i="5"/>
  <c r="AK10" i="5" s="1"/>
  <c r="AG9" i="5"/>
  <c r="AK9" i="5" s="1"/>
  <c r="AG8" i="5"/>
  <c r="AK8" i="5" s="1"/>
  <c r="AG28" i="5"/>
  <c r="AK28" i="5" s="1"/>
  <c r="AG25" i="5"/>
  <c r="AK25" i="5" s="1"/>
  <c r="AG19" i="5"/>
  <c r="AK19" i="5" s="1"/>
  <c r="AG13" i="5"/>
  <c r="AK13" i="5" s="1"/>
  <c r="AG27" i="5"/>
  <c r="AK27" i="5" s="1"/>
  <c r="AG26" i="5"/>
  <c r="AK26" i="5" s="1"/>
  <c r="AG24" i="5"/>
  <c r="AK24" i="5" s="1"/>
  <c r="AG23" i="5"/>
  <c r="AK23" i="5" s="1"/>
  <c r="AG20" i="5"/>
  <c r="AK20" i="5" s="1"/>
  <c r="AG18" i="5"/>
  <c r="AK18" i="5" s="1"/>
  <c r="AG17" i="5"/>
  <c r="AK17" i="5" s="1"/>
  <c r="AG14" i="5"/>
  <c r="AK14" i="5" s="1"/>
  <c r="P36" i="1"/>
  <c r="L36" i="1"/>
  <c r="K36" i="1"/>
  <c r="J36" i="1"/>
  <c r="I36" i="1"/>
  <c r="M36" i="1" s="1"/>
  <c r="P34" i="1"/>
  <c r="P35" i="1"/>
  <c r="P37" i="1"/>
  <c r="P33" i="1"/>
  <c r="P27" i="1"/>
  <c r="P30" i="1"/>
  <c r="P26" i="1"/>
  <c r="P15" i="1"/>
  <c r="P16" i="1"/>
  <c r="P17" i="1"/>
  <c r="P18" i="1"/>
  <c r="P23" i="1"/>
  <c r="P14" i="1"/>
  <c r="Q36" i="1" l="1"/>
  <c r="R36" i="1" s="1"/>
  <c r="AK29" i="5"/>
  <c r="AK21" i="5"/>
  <c r="E22" i="2"/>
  <c r="G22" i="2" s="1"/>
  <c r="H22" i="2" s="1"/>
  <c r="E23" i="2"/>
  <c r="G23" i="2" s="1"/>
  <c r="H23" i="2" s="1"/>
  <c r="E24" i="2"/>
  <c r="G24" i="2" s="1"/>
  <c r="H24" i="2" s="1"/>
  <c r="E21" i="2"/>
  <c r="G21" i="2" s="1"/>
  <c r="E18" i="2"/>
  <c r="E7" i="2"/>
  <c r="G7" i="2" s="1"/>
  <c r="H7" i="2" s="1"/>
  <c r="E8" i="2"/>
  <c r="G8" i="2" s="1"/>
  <c r="H8" i="2" s="1"/>
  <c r="E9" i="2"/>
  <c r="G9" i="2" s="1"/>
  <c r="H9" i="2" s="1"/>
  <c r="E11" i="2"/>
  <c r="G11" i="2" s="1"/>
  <c r="H11" i="2" s="1"/>
  <c r="E6" i="2"/>
  <c r="G6" i="2" s="1"/>
  <c r="L34" i="1"/>
  <c r="L35" i="1"/>
  <c r="L37" i="1"/>
  <c r="K34" i="1"/>
  <c r="K35" i="1"/>
  <c r="K37" i="1"/>
  <c r="J34" i="1"/>
  <c r="J35" i="1"/>
  <c r="J37" i="1"/>
  <c r="I34" i="1"/>
  <c r="I35" i="1"/>
  <c r="I37" i="1"/>
  <c r="M37" i="1" s="1"/>
  <c r="L33" i="1"/>
  <c r="K33" i="1"/>
  <c r="J33" i="1"/>
  <c r="I33" i="1"/>
  <c r="M33" i="1" s="1"/>
  <c r="L27" i="1"/>
  <c r="L30" i="1"/>
  <c r="L26" i="1"/>
  <c r="K27" i="1"/>
  <c r="K30" i="1"/>
  <c r="K26" i="1"/>
  <c r="J27" i="1"/>
  <c r="J30" i="1"/>
  <c r="J26" i="1"/>
  <c r="I27" i="1"/>
  <c r="I30" i="1"/>
  <c r="I26" i="1"/>
  <c r="M26" i="1" s="1"/>
  <c r="L15" i="1"/>
  <c r="L16" i="1"/>
  <c r="L17" i="1"/>
  <c r="L18" i="1"/>
  <c r="L23" i="1"/>
  <c r="L14" i="1"/>
  <c r="K23" i="1"/>
  <c r="K15" i="1"/>
  <c r="K16" i="1"/>
  <c r="K17" i="1"/>
  <c r="K18" i="1"/>
  <c r="K14" i="1"/>
  <c r="J15" i="1"/>
  <c r="J16" i="1"/>
  <c r="J17" i="1"/>
  <c r="J18" i="1"/>
  <c r="J23" i="1"/>
  <c r="J14" i="1"/>
  <c r="I15" i="1"/>
  <c r="I16" i="1"/>
  <c r="M16" i="1" s="1"/>
  <c r="I17" i="1"/>
  <c r="I18" i="1"/>
  <c r="I23" i="1"/>
  <c r="M23" i="1" s="1"/>
  <c r="I14" i="1"/>
  <c r="L7" i="1"/>
  <c r="L8" i="1"/>
  <c r="L9" i="1"/>
  <c r="L10" i="1"/>
  <c r="L11" i="1"/>
  <c r="L6" i="1"/>
  <c r="K7" i="1"/>
  <c r="K8" i="1"/>
  <c r="K9" i="1"/>
  <c r="K10" i="1"/>
  <c r="K11" i="1"/>
  <c r="K6" i="1"/>
  <c r="J7" i="1"/>
  <c r="J8" i="1"/>
  <c r="J9" i="1"/>
  <c r="J10" i="1"/>
  <c r="J11" i="1"/>
  <c r="J6" i="1"/>
  <c r="I7" i="1"/>
  <c r="M7" i="1" s="1"/>
  <c r="I8" i="1"/>
  <c r="M8" i="1" s="1"/>
  <c r="I9" i="1"/>
  <c r="I10" i="1"/>
  <c r="I11" i="1"/>
  <c r="M11" i="1" s="1"/>
  <c r="I6" i="1"/>
  <c r="M6" i="1" s="1"/>
  <c r="M9" i="1" l="1"/>
  <c r="Q9" i="1" s="1"/>
  <c r="R9" i="1" s="1"/>
  <c r="M15" i="1"/>
  <c r="M14" i="1"/>
  <c r="M30" i="1"/>
  <c r="M35" i="1"/>
  <c r="M10" i="1"/>
  <c r="M18" i="1"/>
  <c r="M27" i="1"/>
  <c r="M34" i="1"/>
  <c r="Q34" i="1" s="1"/>
  <c r="R34" i="1" s="1"/>
  <c r="M17" i="1"/>
  <c r="Q37" i="1"/>
  <c r="R37" i="1" s="1"/>
  <c r="Q10" i="1"/>
  <c r="R10" i="1" s="1"/>
  <c r="Q11" i="1"/>
  <c r="R11" i="1" s="1"/>
  <c r="Q7" i="1"/>
  <c r="R7" i="1" s="1"/>
  <c r="H19" i="2"/>
  <c r="H18" i="2"/>
  <c r="H25" i="2"/>
  <c r="H21" i="2"/>
  <c r="H6" i="2"/>
  <c r="G12" i="2"/>
  <c r="Q8" i="1"/>
  <c r="R8" i="1" s="1"/>
  <c r="Q17" i="1"/>
  <c r="R17" i="1" s="1"/>
  <c r="Q15" i="1"/>
  <c r="R15" i="1" s="1"/>
  <c r="Q27" i="1"/>
  <c r="R27" i="1" s="1"/>
  <c r="Q14" i="1"/>
  <c r="Q16" i="1"/>
  <c r="R16" i="1" s="1"/>
  <c r="Q18" i="1"/>
  <c r="R18" i="1" s="1"/>
  <c r="Q26" i="1"/>
  <c r="Q33" i="1"/>
  <c r="Q23" i="1"/>
  <c r="R23" i="1" s="1"/>
  <c r="Q30" i="1"/>
  <c r="R30" i="1" s="1"/>
  <c r="Q35" i="1"/>
  <c r="R35" i="1" s="1"/>
  <c r="Q6" i="1"/>
  <c r="R26" i="1" l="1"/>
  <c r="Q31" i="1"/>
  <c r="R31" i="1" s="1"/>
  <c r="R14" i="1"/>
  <c r="Q24" i="1"/>
  <c r="R24" i="1" s="1"/>
  <c r="R6" i="1"/>
  <c r="Q12" i="1"/>
  <c r="R12" i="1" s="1"/>
  <c r="R33" i="1"/>
  <c r="Q38" i="1"/>
  <c r="R38" i="1" s="1"/>
  <c r="H12" i="2"/>
  <c r="H26" i="2"/>
</calcChain>
</file>

<file path=xl/sharedStrings.xml><?xml version="1.0" encoding="utf-8"?>
<sst xmlns="http://schemas.openxmlformats.org/spreadsheetml/2006/main" count="113" uniqueCount="66">
  <si>
    <t>Nomor Aspek</t>
  </si>
  <si>
    <t>Skor Validator</t>
  </si>
  <si>
    <t>V1</t>
  </si>
  <si>
    <t>V2</t>
  </si>
  <si>
    <t>V3</t>
  </si>
  <si>
    <t>V4</t>
  </si>
  <si>
    <t>V5</t>
  </si>
  <si>
    <t>S1</t>
  </si>
  <si>
    <t>S2</t>
  </si>
  <si>
    <t>S3</t>
  </si>
  <si>
    <t>S4</t>
  </si>
  <si>
    <t>S5</t>
  </si>
  <si>
    <t>V</t>
  </si>
  <si>
    <t>Kategori</t>
  </si>
  <si>
    <t>∑S</t>
  </si>
  <si>
    <t>Kelayakan Isi</t>
  </si>
  <si>
    <t>Rata-Rata Nilai Aspek Kelayakan Isi</t>
  </si>
  <si>
    <t>Kelayakan Konstruksi (Komponen Penyajian)</t>
  </si>
  <si>
    <t>Rata-Rata Nilai Aspek Kelayakan Konstruksi (Komponen Penyajian)</t>
  </si>
  <si>
    <t>Komponen Kebahasaan</t>
  </si>
  <si>
    <t>Rata-Rata Nilai Aspek Komponen Kebahasaan</t>
  </si>
  <si>
    <t>Komponen Kegrafisan</t>
  </si>
  <si>
    <t>Rata-Rata Nilai Aspek Komponen Kegrafisan</t>
  </si>
  <si>
    <t>Pertanyaan</t>
  </si>
  <si>
    <t>Nilai Dari Responden</t>
  </si>
  <si>
    <t>∑ Skor Maksimal</t>
  </si>
  <si>
    <t>∑ Skor Diperoleh</t>
  </si>
  <si>
    <t>NP</t>
  </si>
  <si>
    <t>Kemudahan Penggunaan</t>
  </si>
  <si>
    <t>Rata-Rata Kemudahan Penggunaan</t>
  </si>
  <si>
    <t>Efisiensi Waktu Pembelajaran</t>
  </si>
  <si>
    <t>Rata-Rata Efisiensi Waktu Pembelajaran</t>
  </si>
  <si>
    <t>Manfaat</t>
  </si>
  <si>
    <t>Rata-Rata Manfaat</t>
  </si>
  <si>
    <t>Rata-Rata Keseluruhan</t>
  </si>
  <si>
    <t xml:space="preserve">Kemudahan Penggunaan </t>
  </si>
  <si>
    <t>n</t>
  </si>
  <si>
    <t xml:space="preserve"> c - 1</t>
  </si>
  <si>
    <t>n (c - 1)</t>
  </si>
  <si>
    <t xml:space="preserve">Nilai Dari Responden </t>
  </si>
  <si>
    <t xml:space="preserve"> Kemudahan Penggunaan </t>
  </si>
  <si>
    <t>Efisiensi Waktu</t>
  </si>
  <si>
    <t xml:space="preserve">Rata-Rata Keseluruhan </t>
  </si>
  <si>
    <t>Rata-Rata Efisiensi Waktu</t>
  </si>
  <si>
    <t>NP%</t>
  </si>
  <si>
    <t xml:space="preserve"> </t>
  </si>
  <si>
    <t>s</t>
  </si>
  <si>
    <t>Praktis</t>
  </si>
  <si>
    <t>Sangat Praktis</t>
  </si>
  <si>
    <t xml:space="preserve">Sangat Praktis </t>
  </si>
  <si>
    <t xml:space="preserve">Praktis </t>
  </si>
  <si>
    <t>Cukup Praktis</t>
  </si>
  <si>
    <t>Persentase Guru</t>
  </si>
  <si>
    <t xml:space="preserve">Aspek yang dinilai </t>
  </si>
  <si>
    <t>Persentase Peserta didik</t>
  </si>
  <si>
    <t xml:space="preserve">Manfaat </t>
  </si>
  <si>
    <t>Rata-Rata</t>
  </si>
  <si>
    <t xml:space="preserve">Persentase Peserta didik </t>
  </si>
  <si>
    <t xml:space="preserve">Komponen Penilaian </t>
  </si>
  <si>
    <t xml:space="preserve">Kategori Kevalidan </t>
  </si>
  <si>
    <t>No</t>
  </si>
  <si>
    <t xml:space="preserve">Fungsi Kognitif </t>
  </si>
  <si>
    <t>Fungsi Atensi</t>
  </si>
  <si>
    <t>Valid</t>
  </si>
  <si>
    <t>Fungsi Afektif</t>
  </si>
  <si>
    <t>Fungsi Kompensatori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</si>
</sst>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/>
    </xf>
    <xf numFmtId="9" fontId="2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9" fontId="5" fillId="0" borderId="1" xfId="1" applyFont="1" applyBorder="1" applyAlignment="1">
      <alignment horizontal="center"/>
    </xf>
    <xf numFmtId="9" fontId="6" fillId="0" borderId="5" xfId="0" applyNumberFormat="1" applyFont="1" applyBorder="1" applyAlignment="1">
      <alignment horizontal="center"/>
    </xf>
    <xf numFmtId="9" fontId="6" fillId="0" borderId="1" xfId="0" applyNumberFormat="1" applyFont="1" applyBorder="1" applyAlignment="1">
      <alignment horizontal="center"/>
    </xf>
    <xf numFmtId="9" fontId="6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9" fontId="5" fillId="7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9" fontId="5" fillId="8" borderId="2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Hasil</a:t>
            </a:r>
            <a:r>
              <a:rPr lang="en-ID" baseline="0"/>
              <a:t> Validitas </a:t>
            </a:r>
            <a:r>
              <a:rPr lang="en-ID" i="1" baseline="0"/>
              <a:t>e-chemic</a:t>
            </a:r>
            <a:r>
              <a:rPr lang="en-ID" baseline="0"/>
              <a:t> Materi Sistem Periodik Unsur</a:t>
            </a:r>
            <a:endParaRPr lang="en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Validitas!$U$3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Validitas!$T$4:$T$7</c:f>
              <c:strCache>
                <c:ptCount val="4"/>
                <c:pt idx="0">
                  <c:v>Fungsi Kognitif </c:v>
                </c:pt>
                <c:pt idx="1">
                  <c:v>Fungsi Atensi</c:v>
                </c:pt>
                <c:pt idx="2">
                  <c:v>Fungsi Afektif</c:v>
                </c:pt>
                <c:pt idx="3">
                  <c:v>Fungsi Kompensatori</c:v>
                </c:pt>
              </c:strCache>
            </c:strRef>
          </c:cat>
          <c:val>
            <c:numRef>
              <c:f>Validitas!$U$4:$U$7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A8C1-4643-A250-D12AB852D61C}"/>
            </c:ext>
          </c:extLst>
        </c:ser>
        <c:ser>
          <c:idx val="1"/>
          <c:order val="1"/>
          <c:tx>
            <c:strRef>
              <c:f>Validitas!$V$3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Validitas!$T$4:$T$7</c:f>
              <c:strCache>
                <c:ptCount val="4"/>
                <c:pt idx="0">
                  <c:v>Fungsi Kognitif </c:v>
                </c:pt>
                <c:pt idx="1">
                  <c:v>Fungsi Atensi</c:v>
                </c:pt>
                <c:pt idx="2">
                  <c:v>Fungsi Afektif</c:v>
                </c:pt>
                <c:pt idx="3">
                  <c:v>Fungsi Kompensatori</c:v>
                </c:pt>
              </c:strCache>
            </c:strRef>
          </c:cat>
          <c:val>
            <c:numRef>
              <c:f>Validitas!$V$4:$V$7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A8C1-4643-A250-D12AB852D61C}"/>
            </c:ext>
          </c:extLst>
        </c:ser>
        <c:ser>
          <c:idx val="2"/>
          <c:order val="2"/>
          <c:tx>
            <c:strRef>
              <c:f>Validitas!$W$3</c:f>
              <c:strCache>
                <c:ptCount val="1"/>
                <c:pt idx="0">
                  <c:v>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Validitas!$T$4:$T$7</c:f>
              <c:strCache>
                <c:ptCount val="4"/>
                <c:pt idx="0">
                  <c:v>Fungsi Kognitif </c:v>
                </c:pt>
                <c:pt idx="1">
                  <c:v>Fungsi Atensi</c:v>
                </c:pt>
                <c:pt idx="2">
                  <c:v>Fungsi Afektif</c:v>
                </c:pt>
                <c:pt idx="3">
                  <c:v>Fungsi Kompensatori</c:v>
                </c:pt>
              </c:strCache>
            </c:strRef>
          </c:cat>
          <c:val>
            <c:numRef>
              <c:f>Validitas!$W$4:$W$7</c:f>
              <c:numCache>
                <c:formatCode>General</c:formatCode>
                <c:ptCount val="4"/>
                <c:pt idx="0">
                  <c:v>0.88</c:v>
                </c:pt>
                <c:pt idx="1">
                  <c:v>0.87</c:v>
                </c:pt>
                <c:pt idx="2" formatCode="0.00">
                  <c:v>0.9</c:v>
                </c:pt>
                <c:pt idx="3">
                  <c:v>0.84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C1-4643-A250-D12AB852D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0123391"/>
        <c:axId val="1700125887"/>
        <c:axId val="0"/>
      </c:bar3DChart>
      <c:catAx>
        <c:axId val="1700123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0125887"/>
        <c:crosses val="autoZero"/>
        <c:auto val="1"/>
        <c:lblAlgn val="ctr"/>
        <c:lblOffset val="100"/>
        <c:noMultiLvlLbl val="0"/>
      </c:catAx>
      <c:valAx>
        <c:axId val="1700125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0123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 sz="12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Persentase Praktikalitas Guru dan Peserta Didik SMA Pembangunan LAB UNP</a:t>
            </a:r>
            <a:r>
              <a:rPr lang="en-ID" sz="12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n-ID" sz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12780230973672099"/>
          <c:y val="2.9400155797675999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2"/>
          <c:tx>
            <c:strRef>
              <c:f>'Praktikalitas Peserta didik '!$F$34</c:f>
              <c:strCache>
                <c:ptCount val="1"/>
                <c:pt idx="0">
                  <c:v>Persentase Guru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'Praktikalitas Peserta didik '!$C$35:$C$37</c:f>
              <c:strCache>
                <c:ptCount val="3"/>
                <c:pt idx="0">
                  <c:v>Kemudahan Penggunaan</c:v>
                </c:pt>
                <c:pt idx="1">
                  <c:v>Efisiensi Waktu</c:v>
                </c:pt>
                <c:pt idx="2">
                  <c:v>Manfaat </c:v>
                </c:pt>
              </c:strCache>
            </c:strRef>
          </c:cat>
          <c:val>
            <c:numRef>
              <c:f>'Praktikalitas Peserta didik '!$F$35:$F$37</c:f>
              <c:numCache>
                <c:formatCode>0%</c:formatCode>
                <c:ptCount val="3"/>
                <c:pt idx="0">
                  <c:v>0.93</c:v>
                </c:pt>
                <c:pt idx="1">
                  <c:v>0.9</c:v>
                </c:pt>
                <c:pt idx="2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96-4B4F-AEF2-281DC310B002}"/>
            </c:ext>
          </c:extLst>
        </c:ser>
        <c:ser>
          <c:idx val="4"/>
          <c:order val="4"/>
          <c:tx>
            <c:strRef>
              <c:f>'Praktikalitas Peserta didik '!$H$34</c:f>
              <c:strCache>
                <c:ptCount val="1"/>
                <c:pt idx="0">
                  <c:v>Persentase Peserta didik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  <a:sp3d/>
          </c:spPr>
          <c:invertIfNegative val="0"/>
          <c:cat>
            <c:strRef>
              <c:f>'Praktikalitas Peserta didik '!$C$35:$C$37</c:f>
              <c:strCache>
                <c:ptCount val="3"/>
                <c:pt idx="0">
                  <c:v>Kemudahan Penggunaan</c:v>
                </c:pt>
                <c:pt idx="1">
                  <c:v>Efisiensi Waktu</c:v>
                </c:pt>
                <c:pt idx="2">
                  <c:v>Manfaat </c:v>
                </c:pt>
              </c:strCache>
            </c:strRef>
          </c:cat>
          <c:val>
            <c:numRef>
              <c:f>'Praktikalitas Peserta didik '!$H$35:$H$37</c:f>
              <c:numCache>
                <c:formatCode>0%</c:formatCode>
                <c:ptCount val="3"/>
                <c:pt idx="0">
                  <c:v>0.81</c:v>
                </c:pt>
                <c:pt idx="1">
                  <c:v>0.8</c:v>
                </c:pt>
                <c:pt idx="2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96-4B4F-AEF2-281DC310B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2775712"/>
        <c:axId val="362779040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'Praktikalitas Peserta didik '!$D$34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'Praktikalitas Peserta didik '!$D$35:$D$37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B96-4B4F-AEF2-281DC310B00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'!$E$35:$E$37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96-4B4F-AEF2-281DC310B002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'!$G$35:$G$37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96-4B4F-AEF2-281DC310B002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'!$I$34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'!$I$35:$I$37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B96-4B4F-AEF2-281DC310B002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'!$J$34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'!$J$35:$J$37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B96-4B4F-AEF2-281DC310B002}"/>
                  </c:ext>
                </c:extLst>
              </c15:ser>
            </c15:filteredBarSeries>
          </c:ext>
        </c:extLst>
      </c:bar3DChart>
      <c:catAx>
        <c:axId val="36277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62779040"/>
        <c:crosses val="autoZero"/>
        <c:auto val="1"/>
        <c:lblAlgn val="ctr"/>
        <c:lblOffset val="100"/>
        <c:noMultiLvlLbl val="0"/>
      </c:catAx>
      <c:valAx>
        <c:axId val="36277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775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Persentase Guru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2"/>
          <c:tx>
            <c:strRef>
              <c:f>'Praktikalitas Peserta didik '!$F$34</c:f>
              <c:strCache>
                <c:ptCount val="1"/>
                <c:pt idx="0">
                  <c:v>Persentase Guru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'Praktikalitas Peserta didik '!$C$35:$C$37</c:f>
              <c:strCache>
                <c:ptCount val="3"/>
                <c:pt idx="0">
                  <c:v>Kemudahan Penggunaan</c:v>
                </c:pt>
                <c:pt idx="1">
                  <c:v>Efisiensi Waktu</c:v>
                </c:pt>
                <c:pt idx="2">
                  <c:v>Manfaat </c:v>
                </c:pt>
              </c:strCache>
            </c:strRef>
          </c:cat>
          <c:val>
            <c:numRef>
              <c:f>'Praktikalitas Peserta didik '!$F$35:$F$37</c:f>
              <c:numCache>
                <c:formatCode>0%</c:formatCode>
                <c:ptCount val="3"/>
                <c:pt idx="0">
                  <c:v>0.93</c:v>
                </c:pt>
                <c:pt idx="1">
                  <c:v>0.9</c:v>
                </c:pt>
                <c:pt idx="2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D1-425F-8BDD-F68331FED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2779872"/>
        <c:axId val="362776544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'Praktikalitas Peserta didik '!$D$34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'Praktikalitas Peserta didik '!$D$35:$D$37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54D1-425F-8BDD-F68331FEDC5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'!$E$35:$E$37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4D1-425F-8BDD-F68331FEDC5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'!$G$35:$G$37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4D1-425F-8BDD-F68331FEDC5F}"/>
                  </c:ext>
                </c:extLst>
              </c15:ser>
            </c15:filteredBarSeries>
          </c:ext>
        </c:extLst>
      </c:bar3DChart>
      <c:catAx>
        <c:axId val="36277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62776544"/>
        <c:crosses val="autoZero"/>
        <c:auto val="1"/>
        <c:lblAlgn val="ctr"/>
        <c:lblOffset val="100"/>
        <c:noMultiLvlLbl val="0"/>
      </c:catAx>
      <c:valAx>
        <c:axId val="36277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779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2"/>
          <c:tx>
            <c:strRef>
              <c:f>'Praktikalitas Peserta didik '!$F$82</c:f>
              <c:strCache>
                <c:ptCount val="1"/>
                <c:pt idx="0">
                  <c:v>Persentase Peserta didik 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  <a:sp3d/>
          </c:spPr>
          <c:invertIfNegative val="0"/>
          <c:cat>
            <c:strRef>
              <c:f>'Praktikalitas Peserta didik '!$C$83:$C$85</c:f>
              <c:strCache>
                <c:ptCount val="3"/>
                <c:pt idx="0">
                  <c:v>Kemudahan Penggunaan </c:v>
                </c:pt>
                <c:pt idx="1">
                  <c:v>Efisiensi Waktu</c:v>
                </c:pt>
                <c:pt idx="2">
                  <c:v>Manfaat </c:v>
                </c:pt>
              </c:strCache>
            </c:strRef>
          </c:cat>
          <c:val>
            <c:numRef>
              <c:f>'Praktikalitas Peserta didik '!$F$83:$F$85</c:f>
              <c:numCache>
                <c:formatCode>0%</c:formatCode>
                <c:ptCount val="3"/>
                <c:pt idx="0">
                  <c:v>0.81</c:v>
                </c:pt>
                <c:pt idx="1">
                  <c:v>0.8</c:v>
                </c:pt>
                <c:pt idx="2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6-4E7F-A07A-731ABAE0F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39965440"/>
        <c:axId val="203996668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'Praktikalitas Peserta didik '!$D$82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'Praktikalitas Peserta didik '!$C$83:$C$85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 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'Praktikalitas Peserta didik '!$D$83:$D$85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3F86-4E7F-A07A-731ABAE0F4B3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'!$E$82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'!$C$83:$C$85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 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'!$E$83:$E$85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F86-4E7F-A07A-731ABAE0F4B3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'!$G$82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'!$C$83:$C$85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 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'!$G$83:$G$85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F86-4E7F-A07A-731ABAE0F4B3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'!$H$82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'!$C$83:$C$85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 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'!$H$83:$H$85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F86-4E7F-A07A-731ABAE0F4B3}"/>
                  </c:ext>
                </c:extLst>
              </c15:ser>
            </c15:filteredBarSeries>
          </c:ext>
        </c:extLst>
      </c:bar3DChart>
      <c:catAx>
        <c:axId val="203996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39966688"/>
        <c:crosses val="autoZero"/>
        <c:auto val="1"/>
        <c:lblAlgn val="ctr"/>
        <c:lblOffset val="100"/>
        <c:noMultiLvlLbl val="0"/>
      </c:catAx>
      <c:valAx>
        <c:axId val="2039966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96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 sz="12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Persentase Praktikalitas Guru dan Peserta Didik SMA Pembangunan LAB UNP</a:t>
            </a:r>
            <a:r>
              <a:rPr lang="en-ID" sz="12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n-ID" sz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12780230973672099"/>
          <c:y val="2.9400155797675999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2"/>
          <c:tx>
            <c:strRef>
              <c:f>'Praktikalitas Peserta didik '!$F$34</c:f>
              <c:strCache>
                <c:ptCount val="1"/>
                <c:pt idx="0">
                  <c:v>Persentase Guru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'Praktikalitas Peserta didik '!$C$35:$C$37</c:f>
              <c:strCache>
                <c:ptCount val="3"/>
                <c:pt idx="0">
                  <c:v>Kemudahan Penggunaan</c:v>
                </c:pt>
                <c:pt idx="1">
                  <c:v>Efisiensi Waktu</c:v>
                </c:pt>
                <c:pt idx="2">
                  <c:v>Manfaat </c:v>
                </c:pt>
              </c:strCache>
            </c:strRef>
          </c:cat>
          <c:val>
            <c:numRef>
              <c:f>'Praktikalitas Peserta didik '!$F$35:$F$37</c:f>
              <c:numCache>
                <c:formatCode>0%</c:formatCode>
                <c:ptCount val="3"/>
                <c:pt idx="0">
                  <c:v>0.93</c:v>
                </c:pt>
                <c:pt idx="1">
                  <c:v>0.9</c:v>
                </c:pt>
                <c:pt idx="2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E5-4C1B-A10C-29860896CF11}"/>
            </c:ext>
          </c:extLst>
        </c:ser>
        <c:ser>
          <c:idx val="4"/>
          <c:order val="4"/>
          <c:tx>
            <c:strRef>
              <c:f>'Praktikalitas Peserta didik '!$H$34</c:f>
              <c:strCache>
                <c:ptCount val="1"/>
                <c:pt idx="0">
                  <c:v>Persentase Peserta didik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  <a:sp3d/>
          </c:spPr>
          <c:invertIfNegative val="0"/>
          <c:cat>
            <c:strRef>
              <c:f>'Praktikalitas Peserta didik '!$C$35:$C$37</c:f>
              <c:strCache>
                <c:ptCount val="3"/>
                <c:pt idx="0">
                  <c:v>Kemudahan Penggunaan</c:v>
                </c:pt>
                <c:pt idx="1">
                  <c:v>Efisiensi Waktu</c:v>
                </c:pt>
                <c:pt idx="2">
                  <c:v>Manfaat </c:v>
                </c:pt>
              </c:strCache>
            </c:strRef>
          </c:cat>
          <c:val>
            <c:numRef>
              <c:f>'Praktikalitas Peserta didik '!$H$35:$H$37</c:f>
              <c:numCache>
                <c:formatCode>0%</c:formatCode>
                <c:ptCount val="3"/>
                <c:pt idx="0">
                  <c:v>0.81</c:v>
                </c:pt>
                <c:pt idx="1">
                  <c:v>0.8</c:v>
                </c:pt>
                <c:pt idx="2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E5-4C1B-A10C-29860896CF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2775712"/>
        <c:axId val="362779040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'Praktikalitas Peserta didik '!$D$34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'Praktikalitas Peserta didik '!$D$35:$D$37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6E5-4C1B-A10C-29860896CF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'!$E$35:$E$37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6E5-4C1B-A10C-29860896CF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'!$G$35:$G$37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6E5-4C1B-A10C-29860896CF11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'!$I$34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'!$I$35:$I$37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6E5-4C1B-A10C-29860896CF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'!$J$34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'!$J$35:$J$37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6E5-4C1B-A10C-29860896CF11}"/>
                  </c:ext>
                </c:extLst>
              </c15:ser>
            </c15:filteredBarSeries>
          </c:ext>
        </c:extLst>
      </c:bar3DChart>
      <c:catAx>
        <c:axId val="36277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62779040"/>
        <c:crosses val="autoZero"/>
        <c:auto val="1"/>
        <c:lblAlgn val="ctr"/>
        <c:lblOffset val="100"/>
        <c:noMultiLvlLbl val="0"/>
      </c:catAx>
      <c:valAx>
        <c:axId val="36277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775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Persentase Guru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2"/>
          <c:tx>
            <c:strRef>
              <c:f>'Praktikalitas Peserta didik '!$F$34</c:f>
              <c:strCache>
                <c:ptCount val="1"/>
                <c:pt idx="0">
                  <c:v>Persentase Guru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'Praktikalitas Peserta didik '!$C$35:$C$37</c:f>
              <c:strCache>
                <c:ptCount val="3"/>
                <c:pt idx="0">
                  <c:v>Kemudahan Penggunaan</c:v>
                </c:pt>
                <c:pt idx="1">
                  <c:v>Efisiensi Waktu</c:v>
                </c:pt>
                <c:pt idx="2">
                  <c:v>Manfaat </c:v>
                </c:pt>
              </c:strCache>
            </c:strRef>
          </c:cat>
          <c:val>
            <c:numRef>
              <c:f>'Praktikalitas Peserta didik '!$F$35:$F$37</c:f>
              <c:numCache>
                <c:formatCode>0%</c:formatCode>
                <c:ptCount val="3"/>
                <c:pt idx="0">
                  <c:v>0.93</c:v>
                </c:pt>
                <c:pt idx="1">
                  <c:v>0.9</c:v>
                </c:pt>
                <c:pt idx="2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6C-4F98-B5AB-549655D3E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2779872"/>
        <c:axId val="362776544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'Praktikalitas Peserta didik '!$D$34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'Praktikalitas Peserta didik '!$D$35:$D$37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E6C-4F98-B5AB-549655D3E05D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'!$E$35:$E$37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E6C-4F98-B5AB-549655D3E05D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'!$G$34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'!$C$35:$C$37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'!$G$35:$G$37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E6C-4F98-B5AB-549655D3E05D}"/>
                  </c:ext>
                </c:extLst>
              </c15:ser>
            </c15:filteredBarSeries>
          </c:ext>
        </c:extLst>
      </c:bar3DChart>
      <c:catAx>
        <c:axId val="36277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62776544"/>
        <c:crosses val="autoZero"/>
        <c:auto val="1"/>
        <c:lblAlgn val="ctr"/>
        <c:lblOffset val="100"/>
        <c:noMultiLvlLbl val="0"/>
      </c:catAx>
      <c:valAx>
        <c:axId val="36277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779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2">
            <a:lumMod val="75000"/>
          </a:schemeClr>
        </a:solid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2"/>
          <c:tx>
            <c:strRef>
              <c:f>'Praktikalitas Peserta didik '!$F$82</c:f>
              <c:strCache>
                <c:ptCount val="1"/>
                <c:pt idx="0">
                  <c:v>Persentase Peserta didik 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  <a:sp3d/>
          </c:spPr>
          <c:invertIfNegative val="0"/>
          <c:cat>
            <c:strRef>
              <c:f>'Praktikalitas Peserta didik '!$C$83:$C$85</c:f>
              <c:strCache>
                <c:ptCount val="3"/>
                <c:pt idx="0">
                  <c:v>Kemudahan Penggunaan </c:v>
                </c:pt>
                <c:pt idx="1">
                  <c:v>Efisiensi Waktu</c:v>
                </c:pt>
                <c:pt idx="2">
                  <c:v>Manfaat </c:v>
                </c:pt>
              </c:strCache>
            </c:strRef>
          </c:cat>
          <c:val>
            <c:numRef>
              <c:f>'Praktikalitas Peserta didik '!$F$83:$F$85</c:f>
              <c:numCache>
                <c:formatCode>0%</c:formatCode>
                <c:ptCount val="3"/>
                <c:pt idx="0">
                  <c:v>0.81</c:v>
                </c:pt>
                <c:pt idx="1">
                  <c:v>0.8</c:v>
                </c:pt>
                <c:pt idx="2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27-4413-A62F-DEEC1D54F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39965440"/>
        <c:axId val="203996668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'Praktikalitas Peserta didik '!$D$82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'Praktikalitas Peserta didik '!$C$83:$C$85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 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'Praktikalitas Peserta didik '!$D$83:$D$85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E27-4413-A62F-DEEC1D54F39B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'!$E$82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'!$C$83:$C$85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 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'!$E$83:$E$85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E27-4413-A62F-DEEC1D54F39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'!$G$82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'!$C$83:$C$85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 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'!$G$83:$G$85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E27-4413-A62F-DEEC1D54F39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'!$H$82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'!$C$83:$C$85</c15:sqref>
                        </c15:formulaRef>
                      </c:ext>
                    </c:extLst>
                    <c:strCache>
                      <c:ptCount val="3"/>
                      <c:pt idx="0">
                        <c:v>Kemudahan Penggunaan </c:v>
                      </c:pt>
                      <c:pt idx="1">
                        <c:v>Efisiensi Waktu</c:v>
                      </c:pt>
                      <c:pt idx="2">
                        <c:v>Manfaat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'Praktikalitas Peserta didik '!$H$83:$H$85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E27-4413-A62F-DEEC1D54F39B}"/>
                  </c:ext>
                </c:extLst>
              </c15:ser>
            </c15:filteredBarSeries>
          </c:ext>
        </c:extLst>
      </c:bar3DChart>
      <c:catAx>
        <c:axId val="203996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39966688"/>
        <c:crosses val="autoZero"/>
        <c:auto val="1"/>
        <c:lblAlgn val="ctr"/>
        <c:lblOffset val="100"/>
        <c:noMultiLvlLbl val="0"/>
      </c:catAx>
      <c:valAx>
        <c:axId val="2039966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96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41275</xdr:colOff>
      <xdr:row>8</xdr:row>
      <xdr:rowOff>100011</xdr:rowOff>
    </xdr:from>
    <xdr:to>
      <xdr:col>27</xdr:col>
      <xdr:colOff>369661</xdr:colOff>
      <xdr:row>27</xdr:row>
      <xdr:rowOff>20411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3A00F5E-6972-7AD0-0D62-DF923369FB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210436</xdr:colOff>
      <xdr:row>9</xdr:row>
      <xdr:rowOff>79302</xdr:rowOff>
    </xdr:from>
    <xdr:to>
      <xdr:col>16</xdr:col>
      <xdr:colOff>251636</xdr:colOff>
      <xdr:row>23</xdr:row>
      <xdr:rowOff>117402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57AEAA-5F17-4A8D-8D58-386090D60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376564</xdr:colOff>
      <xdr:row>2</xdr:row>
      <xdr:rowOff>188282</xdr:rowOff>
    </xdr:from>
    <xdr:to>
      <xdr:col>25</xdr:col>
      <xdr:colOff>44297</xdr:colOff>
      <xdr:row>17</xdr:row>
      <xdr:rowOff>75176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457CE4-4966-41B7-A0AF-2F8FAD9238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564854</xdr:colOff>
      <xdr:row>23</xdr:row>
      <xdr:rowOff>155059</xdr:rowOff>
    </xdr:from>
    <xdr:to>
      <xdr:col>19</xdr:col>
      <xdr:colOff>465174</xdr:colOff>
      <xdr:row>39</xdr:row>
      <xdr:rowOff>44303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E53B45-CAD1-47FB-9757-DF61330286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544286</xdr:colOff>
      <xdr:row>30</xdr:row>
      <xdr:rowOff>172808</xdr:rowOff>
    </xdr:from>
    <xdr:to>
      <xdr:col>20</xdr:col>
      <xdr:colOff>88900</xdr:colOff>
      <xdr:row>49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DA6243B-C8BF-A6A5-C4DA-4252CFB0DF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312964</xdr:colOff>
      <xdr:row>31</xdr:row>
      <xdr:rowOff>9524</xdr:rowOff>
    </xdr:from>
    <xdr:to>
      <xdr:col>29</xdr:col>
      <xdr:colOff>585108</xdr:colOff>
      <xdr:row>48</xdr:row>
      <xdr:rowOff>149679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37782F0-58C7-259A-3902-5D6D78D073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571499</xdr:colOff>
      <xdr:row>50</xdr:row>
      <xdr:rowOff>9524</xdr:rowOff>
    </xdr:from>
    <xdr:to>
      <xdr:col>20</xdr:col>
      <xdr:colOff>190499</xdr:colOff>
      <xdr:row>69</xdr:row>
      <xdr:rowOff>68036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7331DE-5436-57F8-FF26-DDE6A9C70C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38"/>
  <sheetViews>
    <sheetView tabSelected="1" topLeftCell="A2" zoomScale="60" zoomScaleNormal="60" workbookViewId="0">
      <selection activeCell="AD14" sqref="AD14"/>
    </sheetView>
  </sheetViews>
  <sheetFormatPr defaultRowHeight="15" x14ac:dyDescent="0.25"/>
  <cols>
    <col min="2" max="2" width="18.7109375" customWidth="1"/>
    <col min="3" max="4" width="5.5703125" customWidth="1"/>
    <col min="5" max="5" width="5.28515625" customWidth="1"/>
    <col min="6" max="7" width="5.140625" customWidth="1"/>
    <col min="8" max="8" width="5" customWidth="1"/>
    <col min="9" max="9" width="5.140625" customWidth="1"/>
    <col min="10" max="10" width="5" customWidth="1"/>
    <col min="11" max="11" width="5.28515625" customWidth="1"/>
    <col min="12" max="12" width="5.42578125" customWidth="1"/>
    <col min="13" max="14" width="5.140625" customWidth="1"/>
    <col min="17" max="17" width="7.7109375" customWidth="1"/>
    <col min="18" max="18" width="14.140625" customWidth="1"/>
  </cols>
  <sheetData>
    <row r="3" spans="2:25" ht="15.75" x14ac:dyDescent="0.25">
      <c r="B3" s="33" t="s">
        <v>0</v>
      </c>
      <c r="C3" s="35" t="s">
        <v>1</v>
      </c>
      <c r="D3" s="35"/>
      <c r="E3" s="35"/>
      <c r="F3" s="35"/>
      <c r="G3" s="35"/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40" t="s">
        <v>14</v>
      </c>
      <c r="N3" s="36" t="s">
        <v>36</v>
      </c>
      <c r="O3" s="35" t="s">
        <v>37</v>
      </c>
      <c r="P3" s="38" t="s">
        <v>38</v>
      </c>
      <c r="Q3" s="35" t="s">
        <v>12</v>
      </c>
      <c r="R3" s="35" t="s">
        <v>13</v>
      </c>
      <c r="S3" s="23" t="s">
        <v>60</v>
      </c>
      <c r="T3" s="31" t="s">
        <v>58</v>
      </c>
      <c r="U3" s="31"/>
      <c r="V3" s="31"/>
      <c r="W3" s="23" t="s">
        <v>12</v>
      </c>
      <c r="X3" s="31" t="s">
        <v>59</v>
      </c>
      <c r="Y3" s="31"/>
    </row>
    <row r="4" spans="2:25" ht="15.75" x14ac:dyDescent="0.25">
      <c r="B4" s="34"/>
      <c r="C4" s="6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35"/>
      <c r="I4" s="35"/>
      <c r="J4" s="35"/>
      <c r="K4" s="35"/>
      <c r="L4" s="35"/>
      <c r="M4" s="35"/>
      <c r="N4" s="37"/>
      <c r="O4" s="35"/>
      <c r="P4" s="39"/>
      <c r="Q4" s="35"/>
      <c r="R4" s="35"/>
      <c r="S4" s="16">
        <v>1</v>
      </c>
      <c r="T4" s="29" t="s">
        <v>61</v>
      </c>
      <c r="U4" s="29"/>
      <c r="V4" s="29"/>
      <c r="W4" s="16">
        <v>0.88</v>
      </c>
      <c r="X4" s="29" t="s">
        <v>63</v>
      </c>
      <c r="Y4" s="29"/>
    </row>
    <row r="5" spans="2:25" ht="15.75" x14ac:dyDescent="0.25">
      <c r="B5" s="32" t="s">
        <v>15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16">
        <v>2</v>
      </c>
      <c r="T5" s="29" t="s">
        <v>62</v>
      </c>
      <c r="U5" s="29"/>
      <c r="V5" s="29"/>
      <c r="W5" s="16">
        <v>0.87</v>
      </c>
      <c r="X5" s="29" t="s">
        <v>63</v>
      </c>
      <c r="Y5" s="29"/>
    </row>
    <row r="6" spans="2:25" ht="15.75" x14ac:dyDescent="0.25">
      <c r="B6" s="1">
        <v>1</v>
      </c>
      <c r="C6" s="3">
        <v>5</v>
      </c>
      <c r="D6" s="3">
        <v>4</v>
      </c>
      <c r="E6" s="3">
        <v>5</v>
      </c>
      <c r="F6" s="3">
        <v>5</v>
      </c>
      <c r="G6" s="3">
        <v>5</v>
      </c>
      <c r="H6" s="3">
        <f>C6-1</f>
        <v>4</v>
      </c>
      <c r="I6" s="3">
        <f>D6-1</f>
        <v>3</v>
      </c>
      <c r="J6" s="3">
        <f>E6-1</f>
        <v>4</v>
      </c>
      <c r="K6" s="3">
        <f>F6-1</f>
        <v>4</v>
      </c>
      <c r="L6" s="3">
        <f>G6-1</f>
        <v>4</v>
      </c>
      <c r="M6" s="3">
        <f>SUM(H6:L6)</f>
        <v>19</v>
      </c>
      <c r="N6" s="3">
        <v>5</v>
      </c>
      <c r="O6" s="3">
        <v>4</v>
      </c>
      <c r="P6" s="3">
        <f>N6*O6</f>
        <v>20</v>
      </c>
      <c r="Q6" s="3">
        <f>M6/P6</f>
        <v>0.95</v>
      </c>
      <c r="R6" s="3" t="str">
        <f>IF(Q6&gt;0.79,"VALID","TIDAK VALID")</f>
        <v>VALID</v>
      </c>
      <c r="S6" s="16">
        <v>3</v>
      </c>
      <c r="T6" s="29" t="s">
        <v>64</v>
      </c>
      <c r="U6" s="29"/>
      <c r="V6" s="29"/>
      <c r="W6" s="28">
        <v>0.9</v>
      </c>
      <c r="X6" s="29" t="s">
        <v>63</v>
      </c>
      <c r="Y6" s="29"/>
    </row>
    <row r="7" spans="2:25" ht="15.75" x14ac:dyDescent="0.25">
      <c r="B7" s="1">
        <v>2</v>
      </c>
      <c r="C7" s="3">
        <v>5</v>
      </c>
      <c r="D7" s="3">
        <v>4</v>
      </c>
      <c r="E7" s="3">
        <v>5</v>
      </c>
      <c r="F7" s="3">
        <v>5</v>
      </c>
      <c r="G7" s="3">
        <v>5</v>
      </c>
      <c r="H7" s="3">
        <f>C7-1</f>
        <v>4</v>
      </c>
      <c r="I7" s="3">
        <f t="shared" ref="I7:I11" si="0">D7-1</f>
        <v>3</v>
      </c>
      <c r="J7" s="3">
        <f t="shared" ref="J7:J11" si="1">E7-1</f>
        <v>4</v>
      </c>
      <c r="K7" s="3">
        <f t="shared" ref="K7:K11" si="2">F7-1</f>
        <v>4</v>
      </c>
      <c r="L7" s="3">
        <f t="shared" ref="L7:L11" si="3">G7-1</f>
        <v>4</v>
      </c>
      <c r="M7" s="3">
        <f>SUM(H7:L7)</f>
        <v>19</v>
      </c>
      <c r="N7" s="3">
        <v>5</v>
      </c>
      <c r="O7" s="3">
        <v>4</v>
      </c>
      <c r="P7" s="3">
        <f>N7*O7</f>
        <v>20</v>
      </c>
      <c r="Q7" s="3">
        <f t="shared" ref="Q7:Q11" si="4">M7/P7</f>
        <v>0.95</v>
      </c>
      <c r="R7" s="3" t="str">
        <f t="shared" ref="R7:R12" si="5">IF(Q7&gt;0.79,"VALID","TIDAK VALID")</f>
        <v>VALID</v>
      </c>
      <c r="S7" s="16">
        <v>4</v>
      </c>
      <c r="T7" s="29" t="s">
        <v>65</v>
      </c>
      <c r="U7" s="29"/>
      <c r="V7" s="29"/>
      <c r="W7" s="16">
        <v>0.84</v>
      </c>
      <c r="X7" s="29" t="s">
        <v>63</v>
      </c>
      <c r="Y7" s="29"/>
    </row>
    <row r="8" spans="2:25" ht="15.75" x14ac:dyDescent="0.25">
      <c r="B8" s="1">
        <v>3</v>
      </c>
      <c r="C8" s="3">
        <v>5</v>
      </c>
      <c r="D8" s="3">
        <v>4</v>
      </c>
      <c r="E8" s="3">
        <v>4</v>
      </c>
      <c r="F8" s="3">
        <v>5</v>
      </c>
      <c r="G8" s="3">
        <v>4</v>
      </c>
      <c r="H8" s="3">
        <f t="shared" ref="H8:H11" si="6">C8-1</f>
        <v>4</v>
      </c>
      <c r="I8" s="3">
        <f t="shared" si="0"/>
        <v>3</v>
      </c>
      <c r="J8" s="3">
        <f t="shared" si="1"/>
        <v>3</v>
      </c>
      <c r="K8" s="3">
        <f t="shared" si="2"/>
        <v>4</v>
      </c>
      <c r="L8" s="3">
        <f t="shared" si="3"/>
        <v>3</v>
      </c>
      <c r="M8" s="3">
        <f t="shared" ref="M8:M11" si="7">SUM(H8:L8)</f>
        <v>17</v>
      </c>
      <c r="N8" s="3">
        <v>5</v>
      </c>
      <c r="O8" s="3">
        <v>4</v>
      </c>
      <c r="P8" s="3">
        <f t="shared" ref="P8:P11" si="8">N8*O8</f>
        <v>20</v>
      </c>
      <c r="Q8" s="3">
        <f t="shared" si="4"/>
        <v>0.85</v>
      </c>
      <c r="R8" s="3" t="str">
        <f t="shared" si="5"/>
        <v>VALID</v>
      </c>
      <c r="S8" s="16">
        <v>5</v>
      </c>
      <c r="T8" s="30" t="s">
        <v>56</v>
      </c>
      <c r="U8" s="30"/>
      <c r="V8" s="30"/>
      <c r="W8" s="27">
        <f>AVERAGE(W4:W7)</f>
        <v>0.87249999999999994</v>
      </c>
      <c r="X8" s="30" t="s">
        <v>63</v>
      </c>
      <c r="Y8" s="30"/>
    </row>
    <row r="9" spans="2:25" x14ac:dyDescent="0.25">
      <c r="B9" s="1">
        <v>4</v>
      </c>
      <c r="C9" s="3">
        <v>4</v>
      </c>
      <c r="D9" s="3">
        <v>4</v>
      </c>
      <c r="E9" s="3">
        <v>4</v>
      </c>
      <c r="F9" s="3">
        <v>4</v>
      </c>
      <c r="G9" s="3">
        <v>5</v>
      </c>
      <c r="H9" s="3">
        <f t="shared" si="6"/>
        <v>3</v>
      </c>
      <c r="I9" s="3">
        <f t="shared" si="0"/>
        <v>3</v>
      </c>
      <c r="J9" s="3">
        <f t="shared" si="1"/>
        <v>3</v>
      </c>
      <c r="K9" s="3">
        <f t="shared" si="2"/>
        <v>3</v>
      </c>
      <c r="L9" s="3">
        <f t="shared" si="3"/>
        <v>4</v>
      </c>
      <c r="M9" s="3">
        <f>SUM(H9:L9)</f>
        <v>16</v>
      </c>
      <c r="N9" s="3">
        <v>5</v>
      </c>
      <c r="O9" s="3">
        <v>4</v>
      </c>
      <c r="P9" s="3">
        <f t="shared" si="8"/>
        <v>20</v>
      </c>
      <c r="Q9" s="3">
        <f>M9/P9</f>
        <v>0.8</v>
      </c>
      <c r="R9" s="3" t="str">
        <f>IF(Q9&gt;0.79,"VALID","TIDAK VALID")</f>
        <v>VALID</v>
      </c>
    </row>
    <row r="10" spans="2:25" x14ac:dyDescent="0.25">
      <c r="B10" s="1">
        <v>5</v>
      </c>
      <c r="C10" s="3">
        <v>5</v>
      </c>
      <c r="D10" s="3">
        <v>4</v>
      </c>
      <c r="E10" s="3">
        <v>4</v>
      </c>
      <c r="F10" s="3">
        <v>5</v>
      </c>
      <c r="G10" s="3">
        <v>5</v>
      </c>
      <c r="H10" s="3">
        <f t="shared" si="6"/>
        <v>4</v>
      </c>
      <c r="I10" s="3">
        <f t="shared" si="0"/>
        <v>3</v>
      </c>
      <c r="J10" s="3">
        <f t="shared" si="1"/>
        <v>3</v>
      </c>
      <c r="K10" s="3">
        <f t="shared" si="2"/>
        <v>4</v>
      </c>
      <c r="L10" s="3">
        <f t="shared" si="3"/>
        <v>4</v>
      </c>
      <c r="M10" s="3">
        <f t="shared" si="7"/>
        <v>18</v>
      </c>
      <c r="N10" s="3">
        <v>5</v>
      </c>
      <c r="O10" s="3">
        <v>4</v>
      </c>
      <c r="P10" s="3">
        <f t="shared" si="8"/>
        <v>20</v>
      </c>
      <c r="Q10" s="3">
        <f t="shared" si="4"/>
        <v>0.9</v>
      </c>
      <c r="R10" s="3" t="str">
        <f t="shared" si="5"/>
        <v>VALID</v>
      </c>
    </row>
    <row r="11" spans="2:25" x14ac:dyDescent="0.25">
      <c r="B11" s="1">
        <v>6</v>
      </c>
      <c r="C11" s="3">
        <v>5</v>
      </c>
      <c r="D11" s="3">
        <v>4</v>
      </c>
      <c r="E11" s="3">
        <v>4</v>
      </c>
      <c r="F11" s="3">
        <v>4</v>
      </c>
      <c r="G11" s="3">
        <v>4</v>
      </c>
      <c r="H11" s="3">
        <f t="shared" si="6"/>
        <v>4</v>
      </c>
      <c r="I11" s="3">
        <f t="shared" si="0"/>
        <v>3</v>
      </c>
      <c r="J11" s="3">
        <f t="shared" si="1"/>
        <v>3</v>
      </c>
      <c r="K11" s="3">
        <f t="shared" si="2"/>
        <v>3</v>
      </c>
      <c r="L11" s="3">
        <f t="shared" si="3"/>
        <v>3</v>
      </c>
      <c r="M11" s="3">
        <f t="shared" si="7"/>
        <v>16</v>
      </c>
      <c r="N11" s="3">
        <v>5</v>
      </c>
      <c r="O11" s="3">
        <v>4</v>
      </c>
      <c r="P11" s="3">
        <f t="shared" si="8"/>
        <v>20</v>
      </c>
      <c r="Q11" s="3">
        <f t="shared" si="4"/>
        <v>0.8</v>
      </c>
      <c r="R11" s="3" t="str">
        <f t="shared" si="5"/>
        <v>VALID</v>
      </c>
    </row>
    <row r="12" spans="2:25" x14ac:dyDescent="0.25">
      <c r="B12" s="44" t="s">
        <v>16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"/>
      <c r="Q12" s="26">
        <f>AVERAGE(Q6:Q11)</f>
        <v>0.875</v>
      </c>
      <c r="R12" s="24" t="str">
        <f t="shared" si="5"/>
        <v>VALID</v>
      </c>
    </row>
    <row r="13" spans="2:25" x14ac:dyDescent="0.25">
      <c r="B13" s="45" t="s">
        <v>17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7"/>
    </row>
    <row r="14" spans="2:25" x14ac:dyDescent="0.25">
      <c r="B14" s="1">
        <v>1</v>
      </c>
      <c r="C14" s="3">
        <v>5</v>
      </c>
      <c r="D14" s="3">
        <v>4</v>
      </c>
      <c r="E14" s="3">
        <v>5</v>
      </c>
      <c r="F14" s="3">
        <v>4</v>
      </c>
      <c r="G14" s="3">
        <v>5</v>
      </c>
      <c r="H14" s="3">
        <f>C14-1</f>
        <v>4</v>
      </c>
      <c r="I14" s="3">
        <f>D14-1</f>
        <v>3</v>
      </c>
      <c r="J14" s="3">
        <f>E14-1</f>
        <v>4</v>
      </c>
      <c r="K14" s="3">
        <f>F14-1</f>
        <v>3</v>
      </c>
      <c r="L14" s="3">
        <f>G14-1</f>
        <v>4</v>
      </c>
      <c r="M14" s="3">
        <f>SUM(H15:L15)</f>
        <v>19</v>
      </c>
      <c r="N14" s="3">
        <v>5</v>
      </c>
      <c r="O14" s="3">
        <v>4</v>
      </c>
      <c r="P14" s="3">
        <f>N14*O14</f>
        <v>20</v>
      </c>
      <c r="Q14" s="3">
        <f>M14/P14</f>
        <v>0.95</v>
      </c>
      <c r="R14" s="3" t="str">
        <f>IF(Q14&gt;0.79,"VALID","TIDAK VALID")</f>
        <v>VALID</v>
      </c>
    </row>
    <row r="15" spans="2:25" x14ac:dyDescent="0.25">
      <c r="B15" s="1">
        <v>2</v>
      </c>
      <c r="C15" s="3">
        <v>5</v>
      </c>
      <c r="D15" s="3">
        <v>4</v>
      </c>
      <c r="E15" s="3">
        <v>5</v>
      </c>
      <c r="F15" s="3">
        <v>5</v>
      </c>
      <c r="G15" s="3">
        <v>5</v>
      </c>
      <c r="H15" s="3">
        <f>C15-1</f>
        <v>4</v>
      </c>
      <c r="I15" s="3">
        <f t="shared" ref="I15:I23" si="9">D15-1</f>
        <v>3</v>
      </c>
      <c r="J15" s="3">
        <f t="shared" ref="J15:J23" si="10">E15-1</f>
        <v>4</v>
      </c>
      <c r="K15" s="3">
        <f t="shared" ref="K15:K22" si="11">F15-1</f>
        <v>4</v>
      </c>
      <c r="L15" s="3">
        <f t="shared" ref="L15:L23" si="12">G15-1</f>
        <v>4</v>
      </c>
      <c r="M15" s="3">
        <f t="shared" ref="M15:M23" si="13">SUM(H15:L15)</f>
        <v>19</v>
      </c>
      <c r="N15" s="3">
        <v>5</v>
      </c>
      <c r="O15" s="3">
        <v>4</v>
      </c>
      <c r="P15" s="3">
        <f t="shared" ref="P15:P23" si="14">N15*O15</f>
        <v>20</v>
      </c>
      <c r="Q15" s="3">
        <f t="shared" ref="Q15:Q23" si="15">M15/P15</f>
        <v>0.95</v>
      </c>
      <c r="R15" s="3" t="str">
        <f t="shared" ref="R15:R24" si="16">IF(Q15&gt;0.79,"VALID","TIDAK VALID")</f>
        <v>VALID</v>
      </c>
    </row>
    <row r="16" spans="2:25" x14ac:dyDescent="0.25">
      <c r="B16" s="1">
        <v>3</v>
      </c>
      <c r="C16" s="3">
        <v>5</v>
      </c>
      <c r="D16" s="3">
        <v>4</v>
      </c>
      <c r="E16" s="3">
        <v>4</v>
      </c>
      <c r="F16" s="3">
        <v>5</v>
      </c>
      <c r="G16" s="3">
        <v>5</v>
      </c>
      <c r="H16" s="3">
        <f t="shared" ref="H16:H23" si="17">C16-1</f>
        <v>4</v>
      </c>
      <c r="I16" s="3">
        <f t="shared" si="9"/>
        <v>3</v>
      </c>
      <c r="J16" s="3">
        <f t="shared" si="10"/>
        <v>3</v>
      </c>
      <c r="K16" s="3">
        <f t="shared" si="11"/>
        <v>4</v>
      </c>
      <c r="L16" s="3">
        <f t="shared" si="12"/>
        <v>4</v>
      </c>
      <c r="M16" s="3">
        <f t="shared" si="13"/>
        <v>18</v>
      </c>
      <c r="N16" s="3">
        <v>5</v>
      </c>
      <c r="O16" s="3">
        <v>4</v>
      </c>
      <c r="P16" s="3">
        <f t="shared" si="14"/>
        <v>20</v>
      </c>
      <c r="Q16" s="3">
        <f t="shared" si="15"/>
        <v>0.9</v>
      </c>
      <c r="R16" s="3" t="str">
        <f t="shared" si="16"/>
        <v>VALID</v>
      </c>
    </row>
    <row r="17" spans="2:18" x14ac:dyDescent="0.25">
      <c r="B17" s="1">
        <v>4</v>
      </c>
      <c r="C17" s="3">
        <v>4</v>
      </c>
      <c r="D17" s="3">
        <v>4</v>
      </c>
      <c r="E17" s="3">
        <v>4</v>
      </c>
      <c r="F17" s="3">
        <v>5</v>
      </c>
      <c r="G17" s="3">
        <v>5</v>
      </c>
      <c r="H17" s="3">
        <f t="shared" si="17"/>
        <v>3</v>
      </c>
      <c r="I17" s="3">
        <f t="shared" si="9"/>
        <v>3</v>
      </c>
      <c r="J17" s="3">
        <f t="shared" si="10"/>
        <v>3</v>
      </c>
      <c r="K17" s="3">
        <f t="shared" si="11"/>
        <v>4</v>
      </c>
      <c r="L17" s="3">
        <f t="shared" si="12"/>
        <v>4</v>
      </c>
      <c r="M17" s="3">
        <f t="shared" si="13"/>
        <v>17</v>
      </c>
      <c r="N17" s="3">
        <v>5</v>
      </c>
      <c r="O17" s="3">
        <v>4</v>
      </c>
      <c r="P17" s="3">
        <f t="shared" si="14"/>
        <v>20</v>
      </c>
      <c r="Q17" s="3">
        <f t="shared" si="15"/>
        <v>0.85</v>
      </c>
      <c r="R17" s="3" t="str">
        <f t="shared" si="16"/>
        <v>VALID</v>
      </c>
    </row>
    <row r="18" spans="2:18" x14ac:dyDescent="0.25">
      <c r="B18" s="1">
        <v>5</v>
      </c>
      <c r="C18" s="3">
        <v>5</v>
      </c>
      <c r="D18" s="3">
        <v>4</v>
      </c>
      <c r="E18" s="3">
        <v>4</v>
      </c>
      <c r="F18" s="3">
        <v>5</v>
      </c>
      <c r="G18" s="3">
        <v>4</v>
      </c>
      <c r="H18" s="3">
        <f t="shared" si="17"/>
        <v>4</v>
      </c>
      <c r="I18" s="3">
        <f t="shared" si="9"/>
        <v>3</v>
      </c>
      <c r="J18" s="3">
        <f t="shared" si="10"/>
        <v>3</v>
      </c>
      <c r="K18" s="3">
        <f t="shared" si="11"/>
        <v>4</v>
      </c>
      <c r="L18" s="3">
        <f t="shared" si="12"/>
        <v>3</v>
      </c>
      <c r="M18" s="3">
        <f t="shared" si="13"/>
        <v>17</v>
      </c>
      <c r="N18" s="3">
        <v>5</v>
      </c>
      <c r="O18" s="3">
        <v>4</v>
      </c>
      <c r="P18" s="3">
        <f t="shared" si="14"/>
        <v>20</v>
      </c>
      <c r="Q18" s="3">
        <f t="shared" si="15"/>
        <v>0.85</v>
      </c>
      <c r="R18" s="3" t="str">
        <f t="shared" si="16"/>
        <v>VALID</v>
      </c>
    </row>
    <row r="19" spans="2:18" x14ac:dyDescent="0.25">
      <c r="B19" s="1">
        <v>6</v>
      </c>
      <c r="C19" s="3">
        <v>4</v>
      </c>
      <c r="D19" s="3">
        <v>4</v>
      </c>
      <c r="E19" s="3">
        <v>4</v>
      </c>
      <c r="F19" s="3">
        <v>5</v>
      </c>
      <c r="G19" s="3">
        <v>4</v>
      </c>
      <c r="H19" s="3">
        <f t="shared" si="17"/>
        <v>3</v>
      </c>
      <c r="I19" s="3">
        <f t="shared" si="9"/>
        <v>3</v>
      </c>
      <c r="J19" s="3">
        <f t="shared" si="10"/>
        <v>3</v>
      </c>
      <c r="K19" s="3">
        <f t="shared" si="11"/>
        <v>4</v>
      </c>
      <c r="L19" s="3">
        <f t="shared" si="12"/>
        <v>3</v>
      </c>
      <c r="M19" s="3">
        <f t="shared" si="13"/>
        <v>16</v>
      </c>
      <c r="N19" s="3">
        <v>5</v>
      </c>
      <c r="O19" s="3">
        <v>4</v>
      </c>
      <c r="P19" s="3">
        <f t="shared" si="14"/>
        <v>20</v>
      </c>
      <c r="Q19" s="3">
        <f t="shared" si="15"/>
        <v>0.8</v>
      </c>
      <c r="R19" s="3" t="str">
        <f t="shared" si="16"/>
        <v>VALID</v>
      </c>
    </row>
    <row r="20" spans="2:18" x14ac:dyDescent="0.25">
      <c r="B20" s="1">
        <v>7</v>
      </c>
      <c r="C20" s="3">
        <v>5</v>
      </c>
      <c r="D20" s="3">
        <v>4</v>
      </c>
      <c r="E20" s="3">
        <v>5</v>
      </c>
      <c r="F20" s="3">
        <v>4</v>
      </c>
      <c r="G20" s="3">
        <v>4</v>
      </c>
      <c r="H20" s="3">
        <f t="shared" si="17"/>
        <v>4</v>
      </c>
      <c r="I20" s="3">
        <f t="shared" si="9"/>
        <v>3</v>
      </c>
      <c r="J20" s="3">
        <f t="shared" si="10"/>
        <v>4</v>
      </c>
      <c r="K20" s="3">
        <f t="shared" si="11"/>
        <v>3</v>
      </c>
      <c r="L20" s="3">
        <f t="shared" si="12"/>
        <v>3</v>
      </c>
      <c r="M20" s="3">
        <f t="shared" si="13"/>
        <v>17</v>
      </c>
      <c r="N20" s="3">
        <v>5</v>
      </c>
      <c r="O20" s="3">
        <v>4</v>
      </c>
      <c r="P20" s="3">
        <f t="shared" si="14"/>
        <v>20</v>
      </c>
      <c r="Q20" s="3">
        <f t="shared" si="15"/>
        <v>0.85</v>
      </c>
      <c r="R20" s="3" t="str">
        <f t="shared" si="16"/>
        <v>VALID</v>
      </c>
    </row>
    <row r="21" spans="2:18" x14ac:dyDescent="0.25">
      <c r="B21" s="1">
        <v>8</v>
      </c>
      <c r="C21" s="3">
        <v>4</v>
      </c>
      <c r="D21" s="3">
        <v>4</v>
      </c>
      <c r="E21" s="3">
        <v>4</v>
      </c>
      <c r="F21" s="3">
        <v>4</v>
      </c>
      <c r="G21" s="3">
        <v>5</v>
      </c>
      <c r="H21" s="3">
        <f t="shared" si="17"/>
        <v>3</v>
      </c>
      <c r="I21" s="3">
        <f t="shared" si="9"/>
        <v>3</v>
      </c>
      <c r="J21" s="3">
        <f t="shared" si="10"/>
        <v>3</v>
      </c>
      <c r="K21" s="3">
        <f t="shared" si="11"/>
        <v>3</v>
      </c>
      <c r="L21" s="3">
        <f t="shared" si="12"/>
        <v>4</v>
      </c>
      <c r="M21" s="3">
        <f t="shared" si="13"/>
        <v>16</v>
      </c>
      <c r="N21" s="3">
        <v>5</v>
      </c>
      <c r="O21" s="3">
        <v>4</v>
      </c>
      <c r="P21" s="3">
        <f t="shared" si="14"/>
        <v>20</v>
      </c>
      <c r="Q21" s="3">
        <f t="shared" si="15"/>
        <v>0.8</v>
      </c>
      <c r="R21" s="3" t="str">
        <f t="shared" si="16"/>
        <v>VALID</v>
      </c>
    </row>
    <row r="22" spans="2:18" x14ac:dyDescent="0.25">
      <c r="B22" s="1">
        <v>9</v>
      </c>
      <c r="C22" s="3">
        <v>4</v>
      </c>
      <c r="D22" s="3">
        <v>4</v>
      </c>
      <c r="E22" s="3">
        <v>4</v>
      </c>
      <c r="F22" s="3">
        <v>5</v>
      </c>
      <c r="G22" s="3">
        <v>4</v>
      </c>
      <c r="H22" s="3">
        <f t="shared" si="17"/>
        <v>3</v>
      </c>
      <c r="I22" s="3">
        <f t="shared" si="9"/>
        <v>3</v>
      </c>
      <c r="J22" s="3">
        <f t="shared" si="10"/>
        <v>3</v>
      </c>
      <c r="K22" s="3">
        <f t="shared" si="11"/>
        <v>4</v>
      </c>
      <c r="L22" s="3">
        <f t="shared" si="12"/>
        <v>3</v>
      </c>
      <c r="M22" s="3">
        <f t="shared" si="13"/>
        <v>16</v>
      </c>
      <c r="N22" s="3">
        <v>5</v>
      </c>
      <c r="O22" s="3">
        <v>4</v>
      </c>
      <c r="P22" s="3">
        <f t="shared" si="14"/>
        <v>20</v>
      </c>
      <c r="Q22" s="3">
        <f t="shared" si="15"/>
        <v>0.8</v>
      </c>
      <c r="R22" s="3" t="str">
        <f t="shared" si="16"/>
        <v>VALID</v>
      </c>
    </row>
    <row r="23" spans="2:18" x14ac:dyDescent="0.25">
      <c r="B23" s="1">
        <v>10</v>
      </c>
      <c r="C23" s="3">
        <v>5</v>
      </c>
      <c r="D23" s="3">
        <v>4</v>
      </c>
      <c r="E23" s="3">
        <v>5</v>
      </c>
      <c r="F23" s="3">
        <v>5</v>
      </c>
      <c r="G23" s="3">
        <v>5</v>
      </c>
      <c r="H23" s="3">
        <f t="shared" si="17"/>
        <v>4</v>
      </c>
      <c r="I23" s="3">
        <f t="shared" si="9"/>
        <v>3</v>
      </c>
      <c r="J23" s="3">
        <f t="shared" si="10"/>
        <v>4</v>
      </c>
      <c r="K23" s="3">
        <f>F23-1</f>
        <v>4</v>
      </c>
      <c r="L23" s="3">
        <f t="shared" si="12"/>
        <v>4</v>
      </c>
      <c r="M23" s="3">
        <f t="shared" si="13"/>
        <v>19</v>
      </c>
      <c r="N23" s="3">
        <v>5</v>
      </c>
      <c r="O23" s="3">
        <v>4</v>
      </c>
      <c r="P23" s="3">
        <f t="shared" si="14"/>
        <v>20</v>
      </c>
      <c r="Q23" s="3">
        <f t="shared" si="15"/>
        <v>0.95</v>
      </c>
      <c r="R23" s="3" t="str">
        <f t="shared" si="16"/>
        <v>VALID</v>
      </c>
    </row>
    <row r="24" spans="2:18" x14ac:dyDescent="0.25">
      <c r="B24" s="41" t="s">
        <v>18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3"/>
      <c r="P24" s="4"/>
      <c r="Q24" s="25">
        <f>AVERAGE(Q14:Q23)</f>
        <v>0.86999999999999988</v>
      </c>
      <c r="R24" s="25" t="str">
        <f t="shared" si="16"/>
        <v>VALID</v>
      </c>
    </row>
    <row r="25" spans="2:18" x14ac:dyDescent="0.25">
      <c r="B25" s="45" t="s">
        <v>19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7"/>
    </row>
    <row r="26" spans="2:18" x14ac:dyDescent="0.25">
      <c r="B26" s="5">
        <v>1</v>
      </c>
      <c r="C26" s="3">
        <v>4</v>
      </c>
      <c r="D26" s="3">
        <v>4</v>
      </c>
      <c r="E26" s="3">
        <v>5</v>
      </c>
      <c r="F26" s="3">
        <v>5</v>
      </c>
      <c r="G26" s="3">
        <v>5</v>
      </c>
      <c r="H26" s="3">
        <f>C26-1</f>
        <v>3</v>
      </c>
      <c r="I26" s="3">
        <f>D26-1</f>
        <v>3</v>
      </c>
      <c r="J26" s="3">
        <f>E26-1</f>
        <v>4</v>
      </c>
      <c r="K26" s="3">
        <f>F26-1</f>
        <v>4</v>
      </c>
      <c r="L26" s="3">
        <f>G26-1</f>
        <v>4</v>
      </c>
      <c r="M26" s="3">
        <f>SUM(H26:L26)</f>
        <v>18</v>
      </c>
      <c r="N26" s="3">
        <v>5</v>
      </c>
      <c r="O26" s="3">
        <v>4</v>
      </c>
      <c r="P26" s="3">
        <f>N26*O26</f>
        <v>20</v>
      </c>
      <c r="Q26" s="3">
        <f>M26/P26</f>
        <v>0.9</v>
      </c>
      <c r="R26" s="3" t="str">
        <f>IF(Q26&gt;0.79,"VALID","TIDAK VALID")</f>
        <v>VALID</v>
      </c>
    </row>
    <row r="27" spans="2:18" x14ac:dyDescent="0.25">
      <c r="B27" s="5">
        <v>2</v>
      </c>
      <c r="C27" s="3">
        <v>5</v>
      </c>
      <c r="D27" s="3">
        <v>4</v>
      </c>
      <c r="E27" s="3">
        <v>5</v>
      </c>
      <c r="F27" s="3">
        <v>5</v>
      </c>
      <c r="G27" s="3">
        <v>4</v>
      </c>
      <c r="H27" s="3">
        <f>C27-1</f>
        <v>4</v>
      </c>
      <c r="I27" s="3">
        <f t="shared" ref="I27:I30" si="18">D27-1</f>
        <v>3</v>
      </c>
      <c r="J27" s="3">
        <f t="shared" ref="J27:J30" si="19">E27-1</f>
        <v>4</v>
      </c>
      <c r="K27" s="3">
        <f t="shared" ref="K27:K30" si="20">F27-1</f>
        <v>4</v>
      </c>
      <c r="L27" s="3">
        <f t="shared" ref="L27:L30" si="21">G27-1</f>
        <v>3</v>
      </c>
      <c r="M27" s="3">
        <f>SUM(H27:L27)</f>
        <v>18</v>
      </c>
      <c r="N27" s="3">
        <v>5</v>
      </c>
      <c r="O27" s="3">
        <v>4</v>
      </c>
      <c r="P27" s="3">
        <f t="shared" ref="P27:P30" si="22">N27*O27</f>
        <v>20</v>
      </c>
      <c r="Q27" s="3">
        <f t="shared" ref="Q27:Q30" si="23">M27/P27</f>
        <v>0.9</v>
      </c>
      <c r="R27" s="3" t="str">
        <f t="shared" ref="R27:R31" si="24">IF(Q27&gt;0.79,"VALID","TIDAK VALID")</f>
        <v>VALID</v>
      </c>
    </row>
    <row r="28" spans="2:18" x14ac:dyDescent="0.25">
      <c r="B28" s="5">
        <v>3</v>
      </c>
      <c r="C28" s="3">
        <v>5</v>
      </c>
      <c r="D28" s="3">
        <v>4</v>
      </c>
      <c r="E28" s="3">
        <v>5</v>
      </c>
      <c r="F28" s="3">
        <v>4</v>
      </c>
      <c r="G28" s="3">
        <v>5</v>
      </c>
      <c r="H28" s="3">
        <f t="shared" ref="H28:H30" si="25">C28-1</f>
        <v>4</v>
      </c>
      <c r="I28" s="3">
        <f t="shared" ref="I28:L29" si="26">D28-1</f>
        <v>3</v>
      </c>
      <c r="J28" s="3">
        <f t="shared" si="26"/>
        <v>4</v>
      </c>
      <c r="K28" s="3">
        <f t="shared" si="26"/>
        <v>3</v>
      </c>
      <c r="L28" s="3">
        <f t="shared" si="26"/>
        <v>4</v>
      </c>
      <c r="M28" s="3">
        <f>SUM(H28:L28)</f>
        <v>18</v>
      </c>
      <c r="N28" s="3">
        <v>5</v>
      </c>
      <c r="O28" s="3">
        <v>4</v>
      </c>
      <c r="P28" s="3">
        <f>N28*O28</f>
        <v>20</v>
      </c>
      <c r="Q28" s="3">
        <f>M28/P28</f>
        <v>0.9</v>
      </c>
      <c r="R28" s="3" t="str">
        <f>IF(Q28&gt;0.79,"VALID","TIDAK VALID")</f>
        <v>VALID</v>
      </c>
    </row>
    <row r="29" spans="2:18" x14ac:dyDescent="0.25">
      <c r="B29" s="5">
        <v>4</v>
      </c>
      <c r="C29" s="3">
        <v>5</v>
      </c>
      <c r="D29" s="3">
        <v>4</v>
      </c>
      <c r="E29" s="3">
        <v>4</v>
      </c>
      <c r="F29" s="3">
        <v>5</v>
      </c>
      <c r="G29" s="3">
        <v>5</v>
      </c>
      <c r="H29" s="3">
        <f t="shared" si="25"/>
        <v>4</v>
      </c>
      <c r="I29" s="3">
        <f t="shared" si="26"/>
        <v>3</v>
      </c>
      <c r="J29" s="3">
        <f t="shared" si="26"/>
        <v>3</v>
      </c>
      <c r="K29" s="3">
        <f t="shared" si="26"/>
        <v>4</v>
      </c>
      <c r="L29" s="3">
        <f t="shared" si="26"/>
        <v>4</v>
      </c>
      <c r="M29" s="3">
        <f>SUM(H29:L29)</f>
        <v>18</v>
      </c>
      <c r="N29" s="3">
        <v>5</v>
      </c>
      <c r="O29" s="3">
        <v>4</v>
      </c>
      <c r="P29" s="3">
        <f t="shared" si="22"/>
        <v>20</v>
      </c>
      <c r="Q29" s="3">
        <f t="shared" si="23"/>
        <v>0.9</v>
      </c>
      <c r="R29" s="3" t="str">
        <f t="shared" si="24"/>
        <v>VALID</v>
      </c>
    </row>
    <row r="30" spans="2:18" x14ac:dyDescent="0.25">
      <c r="B30" s="5">
        <v>5</v>
      </c>
      <c r="C30" s="3">
        <v>5</v>
      </c>
      <c r="D30" s="3">
        <v>4</v>
      </c>
      <c r="E30" s="3">
        <v>5</v>
      </c>
      <c r="F30" s="3">
        <v>5</v>
      </c>
      <c r="G30" s="3">
        <v>4</v>
      </c>
      <c r="H30" s="3">
        <f t="shared" si="25"/>
        <v>4</v>
      </c>
      <c r="I30" s="3">
        <f t="shared" si="18"/>
        <v>3</v>
      </c>
      <c r="J30" s="3">
        <f t="shared" si="19"/>
        <v>4</v>
      </c>
      <c r="K30" s="3">
        <f t="shared" si="20"/>
        <v>4</v>
      </c>
      <c r="L30" s="3">
        <f t="shared" si="21"/>
        <v>3</v>
      </c>
      <c r="M30" s="3">
        <f>SUM(H30:L30)</f>
        <v>18</v>
      </c>
      <c r="N30" s="3">
        <v>5</v>
      </c>
      <c r="O30" s="3">
        <v>4</v>
      </c>
      <c r="P30" s="3">
        <f t="shared" si="22"/>
        <v>20</v>
      </c>
      <c r="Q30" s="3">
        <f t="shared" si="23"/>
        <v>0.9</v>
      </c>
      <c r="R30" s="3" t="str">
        <f t="shared" si="24"/>
        <v>VALID</v>
      </c>
    </row>
    <row r="31" spans="2:18" x14ac:dyDescent="0.25">
      <c r="B31" s="41" t="s">
        <v>20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3"/>
      <c r="P31" s="4"/>
      <c r="Q31" s="24">
        <f>AVERAGE(Q26:Q30)</f>
        <v>0.9</v>
      </c>
      <c r="R31" s="24" t="str">
        <f t="shared" si="24"/>
        <v>VALID</v>
      </c>
    </row>
    <row r="32" spans="2:18" x14ac:dyDescent="0.25">
      <c r="B32" s="45" t="s">
        <v>21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7"/>
    </row>
    <row r="33" spans="2:18" x14ac:dyDescent="0.25">
      <c r="B33" s="5">
        <v>1</v>
      </c>
      <c r="C33" s="2">
        <v>5</v>
      </c>
      <c r="D33" s="2">
        <v>4</v>
      </c>
      <c r="E33" s="2">
        <v>4</v>
      </c>
      <c r="F33" s="2">
        <v>5</v>
      </c>
      <c r="G33" s="2">
        <v>4</v>
      </c>
      <c r="H33" s="2">
        <f>C33-1</f>
        <v>4</v>
      </c>
      <c r="I33" s="2">
        <f>D33-1</f>
        <v>3</v>
      </c>
      <c r="J33" s="2">
        <f>E33-1</f>
        <v>3</v>
      </c>
      <c r="K33" s="2">
        <f>F33-1</f>
        <v>4</v>
      </c>
      <c r="L33" s="2">
        <f>G33-1</f>
        <v>3</v>
      </c>
      <c r="M33" s="2">
        <f>SUM(H33:L33)</f>
        <v>17</v>
      </c>
      <c r="N33" s="2">
        <v>5</v>
      </c>
      <c r="O33" s="2">
        <v>4</v>
      </c>
      <c r="P33" s="2">
        <f>N33*O33</f>
        <v>20</v>
      </c>
      <c r="Q33" s="2">
        <f>M33/P33</f>
        <v>0.85</v>
      </c>
      <c r="R33" s="2" t="str">
        <f>IF(Q33&gt;0.79,"VALID","TIDAK VALID")</f>
        <v>VALID</v>
      </c>
    </row>
    <row r="34" spans="2:18" x14ac:dyDescent="0.25">
      <c r="B34" s="5">
        <v>2</v>
      </c>
      <c r="C34" s="2">
        <v>5</v>
      </c>
      <c r="D34" s="2">
        <v>4</v>
      </c>
      <c r="E34" s="2">
        <v>4</v>
      </c>
      <c r="F34" s="2">
        <v>5</v>
      </c>
      <c r="G34" s="2">
        <v>4</v>
      </c>
      <c r="H34" s="2">
        <f>C34-1</f>
        <v>4</v>
      </c>
      <c r="I34" s="2">
        <f t="shared" ref="I34:I37" si="27">D34-1</f>
        <v>3</v>
      </c>
      <c r="J34" s="2">
        <f t="shared" ref="J34:J37" si="28">E34-1</f>
        <v>3</v>
      </c>
      <c r="K34" s="2">
        <f t="shared" ref="K34:K37" si="29">F34-1</f>
        <v>4</v>
      </c>
      <c r="L34" s="2">
        <f t="shared" ref="L34:L37" si="30">G34-1</f>
        <v>3</v>
      </c>
      <c r="M34" s="2">
        <f>SUM(H34:L34)</f>
        <v>17</v>
      </c>
      <c r="N34" s="2">
        <v>5</v>
      </c>
      <c r="O34" s="2">
        <v>4</v>
      </c>
      <c r="P34" s="2">
        <f t="shared" ref="P34:P37" si="31">N34*O34</f>
        <v>20</v>
      </c>
      <c r="Q34" s="2">
        <f t="shared" ref="Q34:Q37" si="32">M34/P34</f>
        <v>0.85</v>
      </c>
      <c r="R34" s="2" t="str">
        <f t="shared" ref="R34:R36" si="33">IF(Q34&gt;0.79,"VALID","TIDAK VALID")</f>
        <v>VALID</v>
      </c>
    </row>
    <row r="35" spans="2:18" x14ac:dyDescent="0.25">
      <c r="B35" s="5">
        <v>3</v>
      </c>
      <c r="C35" s="2">
        <v>5</v>
      </c>
      <c r="D35" s="2">
        <v>4</v>
      </c>
      <c r="E35" s="2">
        <v>5</v>
      </c>
      <c r="F35" s="2">
        <v>4</v>
      </c>
      <c r="G35" s="2">
        <v>5</v>
      </c>
      <c r="H35" s="2">
        <f t="shared" ref="H35:H37" si="34">C35-1</f>
        <v>4</v>
      </c>
      <c r="I35" s="2">
        <f t="shared" si="27"/>
        <v>3</v>
      </c>
      <c r="J35" s="2">
        <f t="shared" si="28"/>
        <v>4</v>
      </c>
      <c r="K35" s="2">
        <f t="shared" si="29"/>
        <v>3</v>
      </c>
      <c r="L35" s="2">
        <f t="shared" si="30"/>
        <v>4</v>
      </c>
      <c r="M35" s="2">
        <f>SUM(H35:L35)</f>
        <v>18</v>
      </c>
      <c r="N35" s="2">
        <v>5</v>
      </c>
      <c r="O35" s="2">
        <v>4</v>
      </c>
      <c r="P35" s="2">
        <f t="shared" si="31"/>
        <v>20</v>
      </c>
      <c r="Q35" s="2">
        <f t="shared" si="32"/>
        <v>0.9</v>
      </c>
      <c r="R35" s="2" t="str">
        <f t="shared" si="33"/>
        <v>VALID</v>
      </c>
    </row>
    <row r="36" spans="2:18" x14ac:dyDescent="0.25">
      <c r="B36" s="5">
        <v>4</v>
      </c>
      <c r="C36" s="2">
        <v>4</v>
      </c>
      <c r="D36" s="2">
        <v>4</v>
      </c>
      <c r="E36" s="2">
        <v>4</v>
      </c>
      <c r="F36" s="2">
        <v>5</v>
      </c>
      <c r="G36" s="2">
        <v>4</v>
      </c>
      <c r="H36" s="2">
        <f t="shared" si="34"/>
        <v>3</v>
      </c>
      <c r="I36" s="2">
        <f t="shared" si="27"/>
        <v>3</v>
      </c>
      <c r="J36" s="2">
        <f t="shared" si="28"/>
        <v>3</v>
      </c>
      <c r="K36" s="2">
        <f t="shared" si="29"/>
        <v>4</v>
      </c>
      <c r="L36" s="2">
        <f t="shared" si="30"/>
        <v>3</v>
      </c>
      <c r="M36" s="2">
        <f>SUM(H36:L36)</f>
        <v>16</v>
      </c>
      <c r="N36" s="2">
        <v>5</v>
      </c>
      <c r="O36" s="2">
        <v>4</v>
      </c>
      <c r="P36" s="2">
        <f t="shared" si="31"/>
        <v>20</v>
      </c>
      <c r="Q36" s="2">
        <f t="shared" si="32"/>
        <v>0.8</v>
      </c>
      <c r="R36" s="2" t="str">
        <f t="shared" si="33"/>
        <v>VALID</v>
      </c>
    </row>
    <row r="37" spans="2:18" x14ac:dyDescent="0.25">
      <c r="B37" s="5">
        <v>5</v>
      </c>
      <c r="C37" s="2">
        <v>4</v>
      </c>
      <c r="D37" s="2">
        <v>4</v>
      </c>
      <c r="E37" s="2">
        <v>4</v>
      </c>
      <c r="F37" s="2">
        <v>5</v>
      </c>
      <c r="G37" s="2">
        <v>4</v>
      </c>
      <c r="H37" s="2">
        <f t="shared" si="34"/>
        <v>3</v>
      </c>
      <c r="I37" s="2">
        <f t="shared" si="27"/>
        <v>3</v>
      </c>
      <c r="J37" s="2">
        <f t="shared" si="28"/>
        <v>3</v>
      </c>
      <c r="K37" s="2">
        <f t="shared" si="29"/>
        <v>4</v>
      </c>
      <c r="L37" s="2">
        <f t="shared" si="30"/>
        <v>3</v>
      </c>
      <c r="M37" s="2">
        <f>SUM(H37:L37)</f>
        <v>16</v>
      </c>
      <c r="N37" s="2">
        <v>5</v>
      </c>
      <c r="O37" s="2">
        <v>4</v>
      </c>
      <c r="P37" s="2">
        <f t="shared" si="31"/>
        <v>20</v>
      </c>
      <c r="Q37" s="2">
        <f t="shared" si="32"/>
        <v>0.8</v>
      </c>
      <c r="R37" s="2" t="str">
        <f>IF(Q37&gt;0.79,"VALID","TIDAK VALID")</f>
        <v>VALID</v>
      </c>
    </row>
    <row r="38" spans="2:18" x14ac:dyDescent="0.25">
      <c r="B38" s="41" t="s">
        <v>22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3"/>
      <c r="P38" s="4"/>
      <c r="Q38" s="8">
        <f>AVERAGE(Q33:Q37)</f>
        <v>0.84000000000000008</v>
      </c>
      <c r="R38" s="8" t="str">
        <f>IF(Q38&gt;0.79,"VALID","TIDAK VALID")</f>
        <v>VALID</v>
      </c>
    </row>
  </sheetData>
  <mergeCells count="33">
    <mergeCell ref="B38:O38"/>
    <mergeCell ref="B12:O12"/>
    <mergeCell ref="B13:R13"/>
    <mergeCell ref="B24:O24"/>
    <mergeCell ref="B25:R25"/>
    <mergeCell ref="B31:O31"/>
    <mergeCell ref="B32:R32"/>
    <mergeCell ref="B5:R5"/>
    <mergeCell ref="B3:B4"/>
    <mergeCell ref="C3:G3"/>
    <mergeCell ref="H3:H4"/>
    <mergeCell ref="I3:I4"/>
    <mergeCell ref="J3:J4"/>
    <mergeCell ref="K3:K4"/>
    <mergeCell ref="N3:N4"/>
    <mergeCell ref="P3:P4"/>
    <mergeCell ref="L3:L4"/>
    <mergeCell ref="M3:M4"/>
    <mergeCell ref="O3:O4"/>
    <mergeCell ref="Q3:Q4"/>
    <mergeCell ref="R3:R4"/>
    <mergeCell ref="T3:V3"/>
    <mergeCell ref="X3:Y3"/>
    <mergeCell ref="T4:V4"/>
    <mergeCell ref="T5:V5"/>
    <mergeCell ref="T6:V6"/>
    <mergeCell ref="T7:V7"/>
    <mergeCell ref="T8:V8"/>
    <mergeCell ref="X4:Y4"/>
    <mergeCell ref="X5:Y5"/>
    <mergeCell ref="X6:Y6"/>
    <mergeCell ref="X7:Y7"/>
    <mergeCell ref="X8:Y8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6"/>
  <sheetViews>
    <sheetView topLeftCell="D2" zoomScale="86" zoomScaleNormal="86" workbookViewId="0">
      <selection activeCell="Q17" sqref="Q17"/>
    </sheetView>
  </sheetViews>
  <sheetFormatPr defaultRowHeight="15" x14ac:dyDescent="0.25"/>
  <cols>
    <col min="2" max="2" width="11.7109375" customWidth="1"/>
    <col min="3" max="3" width="10.42578125" customWidth="1"/>
    <col min="4" max="4" width="10.5703125" customWidth="1"/>
    <col min="5" max="5" width="10.7109375" customWidth="1"/>
    <col min="6" max="6" width="11" customWidth="1"/>
    <col min="8" max="8" width="18.42578125" customWidth="1"/>
  </cols>
  <sheetData>
    <row r="3" spans="2:17" ht="15.75" x14ac:dyDescent="0.25">
      <c r="B3" s="35" t="s">
        <v>23</v>
      </c>
      <c r="C3" s="35" t="s">
        <v>24</v>
      </c>
      <c r="D3" s="35"/>
      <c r="E3" s="48" t="s">
        <v>26</v>
      </c>
      <c r="F3" s="48" t="s">
        <v>25</v>
      </c>
      <c r="G3" s="33" t="s">
        <v>27</v>
      </c>
      <c r="H3" s="33" t="s">
        <v>13</v>
      </c>
      <c r="J3" s="31" t="s">
        <v>53</v>
      </c>
      <c r="K3" s="31"/>
      <c r="L3" s="31"/>
      <c r="M3" s="31" t="s">
        <v>52</v>
      </c>
      <c r="N3" s="31"/>
      <c r="O3" s="31" t="s">
        <v>54</v>
      </c>
      <c r="P3" s="31"/>
      <c r="Q3" s="31"/>
    </row>
    <row r="4" spans="2:17" ht="15.75" x14ac:dyDescent="0.25">
      <c r="B4" s="35"/>
      <c r="C4" s="6">
        <v>1</v>
      </c>
      <c r="D4" s="6">
        <v>2</v>
      </c>
      <c r="E4" s="33"/>
      <c r="F4" s="33"/>
      <c r="G4" s="33"/>
      <c r="H4" s="33"/>
      <c r="J4" s="29" t="s">
        <v>35</v>
      </c>
      <c r="K4" s="29"/>
      <c r="L4" s="29"/>
      <c r="M4" s="50">
        <v>0.93</v>
      </c>
      <c r="N4" s="50"/>
      <c r="O4" s="50">
        <v>0.81</v>
      </c>
      <c r="P4" s="29"/>
      <c r="Q4" s="29"/>
    </row>
    <row r="5" spans="2:17" ht="15.75" x14ac:dyDescent="0.25">
      <c r="B5" s="32" t="s">
        <v>28</v>
      </c>
      <c r="C5" s="32"/>
      <c r="D5" s="32"/>
      <c r="E5" s="32"/>
      <c r="F5" s="32"/>
      <c r="G5" s="32"/>
      <c r="H5" s="32"/>
      <c r="J5" s="29" t="s">
        <v>41</v>
      </c>
      <c r="K5" s="29"/>
      <c r="L5" s="29"/>
      <c r="M5" s="50">
        <v>0.9</v>
      </c>
      <c r="N5" s="29"/>
      <c r="O5" s="50">
        <v>0.8</v>
      </c>
      <c r="P5" s="29"/>
      <c r="Q5" s="29"/>
    </row>
    <row r="6" spans="2:17" ht="15.75" x14ac:dyDescent="0.25">
      <c r="B6" s="1">
        <v>1</v>
      </c>
      <c r="C6" s="2">
        <v>5</v>
      </c>
      <c r="D6" s="2">
        <v>5</v>
      </c>
      <c r="E6" s="2">
        <f>SUM(C6:D6)</f>
        <v>10</v>
      </c>
      <c r="F6" s="2">
        <v>10</v>
      </c>
      <c r="G6" s="9">
        <f>E6/F6</f>
        <v>1</v>
      </c>
      <c r="H6" s="2" t="str">
        <f>IF(G6&gt;=86%,"Sangat Praktis",IF(G6&gt;=76%,"Praktis",IF(G6&gt;=60%,"Cukup Praktis",IF(G6&gt;=55%,"Kurang Praktis","Tidak Praktis"))))</f>
        <v>Sangat Praktis</v>
      </c>
      <c r="J6" s="29" t="s">
        <v>55</v>
      </c>
      <c r="K6" s="29"/>
      <c r="L6" s="29"/>
      <c r="M6" s="50">
        <v>0.95</v>
      </c>
      <c r="N6" s="29"/>
      <c r="O6" s="50">
        <v>0.83</v>
      </c>
      <c r="P6" s="29"/>
      <c r="Q6" s="29"/>
    </row>
    <row r="7" spans="2:17" ht="15.75" x14ac:dyDescent="0.25">
      <c r="B7" s="1">
        <v>2</v>
      </c>
      <c r="C7" s="2">
        <v>5</v>
      </c>
      <c r="D7" s="2">
        <v>5</v>
      </c>
      <c r="E7" s="2">
        <f t="shared" ref="E7:E11" si="0">SUM(C7:D7)</f>
        <v>10</v>
      </c>
      <c r="F7" s="2">
        <v>10</v>
      </c>
      <c r="G7" s="9">
        <f t="shared" ref="G7:G11" si="1">E7/F7</f>
        <v>1</v>
      </c>
      <c r="H7" s="2" t="str">
        <f t="shared" ref="H7:H12" si="2">IF(G7&gt;=86%,"Sangat Praktis",IF(G7&gt;=76%,"Praktis",IF(G7&gt;=60%,"Cukup Praktis",IF(G7&gt;=55%,"Kurang Praktis","Tidak Praktis"))))</f>
        <v>Sangat Praktis</v>
      </c>
      <c r="J7" s="51" t="s">
        <v>56</v>
      </c>
      <c r="K7" s="51"/>
      <c r="L7" s="51"/>
      <c r="M7" s="52">
        <f>AVERAGE(M4:N6)</f>
        <v>0.92666666666666675</v>
      </c>
      <c r="N7" s="31"/>
      <c r="O7" s="52">
        <f>AVERAGE(O4:Q6)</f>
        <v>0.81333333333333335</v>
      </c>
      <c r="P7" s="52"/>
      <c r="Q7" s="52"/>
    </row>
    <row r="8" spans="2:17" x14ac:dyDescent="0.25">
      <c r="B8" s="1">
        <v>3</v>
      </c>
      <c r="C8" s="2">
        <v>4</v>
      </c>
      <c r="D8" s="2">
        <v>4</v>
      </c>
      <c r="E8" s="2">
        <f t="shared" si="0"/>
        <v>8</v>
      </c>
      <c r="F8" s="2">
        <v>10</v>
      </c>
      <c r="G8" s="9">
        <f t="shared" si="1"/>
        <v>0.8</v>
      </c>
      <c r="H8" s="2" t="str">
        <f t="shared" si="2"/>
        <v>Praktis</v>
      </c>
    </row>
    <row r="9" spans="2:17" x14ac:dyDescent="0.25">
      <c r="B9" s="1">
        <v>4</v>
      </c>
      <c r="C9" s="2">
        <v>4</v>
      </c>
      <c r="D9" s="2">
        <v>4</v>
      </c>
      <c r="E9" s="2">
        <f t="shared" si="0"/>
        <v>8</v>
      </c>
      <c r="F9" s="2">
        <v>10</v>
      </c>
      <c r="G9" s="9">
        <f t="shared" si="1"/>
        <v>0.8</v>
      </c>
      <c r="H9" s="2" t="str">
        <f t="shared" si="2"/>
        <v>Praktis</v>
      </c>
    </row>
    <row r="10" spans="2:17" x14ac:dyDescent="0.25">
      <c r="B10" s="1">
        <v>5</v>
      </c>
      <c r="C10" s="2">
        <v>5</v>
      </c>
      <c r="D10" s="2">
        <v>5</v>
      </c>
      <c r="E10" s="2">
        <f t="shared" si="0"/>
        <v>10</v>
      </c>
      <c r="F10" s="2">
        <v>10</v>
      </c>
      <c r="G10" s="9">
        <f t="shared" si="1"/>
        <v>1</v>
      </c>
      <c r="H10" s="2" t="str">
        <f t="shared" si="2"/>
        <v>Sangat Praktis</v>
      </c>
    </row>
    <row r="11" spans="2:17" x14ac:dyDescent="0.25">
      <c r="B11" s="1">
        <v>6</v>
      </c>
      <c r="C11" s="2">
        <v>5</v>
      </c>
      <c r="D11" s="2">
        <v>5</v>
      </c>
      <c r="E11" s="2">
        <f t="shared" si="0"/>
        <v>10</v>
      </c>
      <c r="F11" s="2">
        <v>10</v>
      </c>
      <c r="G11" s="9">
        <f t="shared" si="1"/>
        <v>1</v>
      </c>
      <c r="H11" s="2" t="str">
        <f t="shared" si="2"/>
        <v>Sangat Praktis</v>
      </c>
    </row>
    <row r="12" spans="2:17" x14ac:dyDescent="0.25">
      <c r="B12" s="44" t="s">
        <v>29</v>
      </c>
      <c r="C12" s="44"/>
      <c r="D12" s="44"/>
      <c r="E12" s="44"/>
      <c r="F12" s="44"/>
      <c r="G12" s="12">
        <f>AVERAGE(G6:G11)</f>
        <v>0.93333333333333324</v>
      </c>
      <c r="H12" s="8" t="str">
        <f t="shared" si="2"/>
        <v>Sangat Praktis</v>
      </c>
    </row>
    <row r="13" spans="2:17" x14ac:dyDescent="0.25">
      <c r="B13" s="32" t="s">
        <v>30</v>
      </c>
      <c r="C13" s="32"/>
      <c r="D13" s="32"/>
      <c r="E13" s="32"/>
      <c r="F13" s="32"/>
      <c r="G13" s="32"/>
      <c r="H13" s="32"/>
    </row>
    <row r="14" spans="2:17" x14ac:dyDescent="0.25">
      <c r="B14" s="1">
        <v>1</v>
      </c>
      <c r="C14" s="21">
        <v>5</v>
      </c>
      <c r="D14" s="21">
        <v>4</v>
      </c>
      <c r="E14" s="21">
        <f>SUM(C14:D14)</f>
        <v>9</v>
      </c>
      <c r="F14" s="21">
        <v>10</v>
      </c>
      <c r="G14" s="22">
        <f>E14/F14</f>
        <v>0.9</v>
      </c>
      <c r="H14" s="21" t="s">
        <v>48</v>
      </c>
    </row>
    <row r="15" spans="2:17" x14ac:dyDescent="0.25">
      <c r="B15" s="1">
        <v>2</v>
      </c>
      <c r="C15" s="21">
        <v>4</v>
      </c>
      <c r="D15" s="21">
        <v>4</v>
      </c>
      <c r="E15" s="21">
        <f>SUM(C15:D15)</f>
        <v>8</v>
      </c>
      <c r="F15" s="21">
        <v>10</v>
      </c>
      <c r="G15" s="22">
        <f t="shared" ref="G15:G17" si="3">E15/F15</f>
        <v>0.8</v>
      </c>
      <c r="H15" s="21" t="s">
        <v>47</v>
      </c>
    </row>
    <row r="16" spans="2:17" x14ac:dyDescent="0.25">
      <c r="B16" s="1">
        <v>3</v>
      </c>
      <c r="C16" s="21">
        <v>4</v>
      </c>
      <c r="D16" s="21">
        <v>4</v>
      </c>
      <c r="E16" s="21">
        <f>SUM(C16:D16)</f>
        <v>8</v>
      </c>
      <c r="F16" s="21">
        <v>10</v>
      </c>
      <c r="G16" s="22">
        <f t="shared" si="3"/>
        <v>0.8</v>
      </c>
      <c r="H16" s="21" t="s">
        <v>47</v>
      </c>
    </row>
    <row r="17" spans="2:8" x14ac:dyDescent="0.25">
      <c r="B17" s="1">
        <v>4</v>
      </c>
      <c r="C17" s="21">
        <v>5</v>
      </c>
      <c r="D17" s="21">
        <v>5</v>
      </c>
      <c r="E17" s="21">
        <f>SUM(C17:D17)</f>
        <v>10</v>
      </c>
      <c r="F17" s="21">
        <v>10</v>
      </c>
      <c r="G17" s="22">
        <f t="shared" si="3"/>
        <v>1</v>
      </c>
      <c r="H17" s="21" t="s">
        <v>48</v>
      </c>
    </row>
    <row r="18" spans="2:8" x14ac:dyDescent="0.25">
      <c r="B18" s="1">
        <v>5</v>
      </c>
      <c r="C18" s="21">
        <v>5</v>
      </c>
      <c r="D18" s="21">
        <v>5</v>
      </c>
      <c r="E18" s="21">
        <f>SUM(C18:D18)</f>
        <v>10</v>
      </c>
      <c r="F18" s="21">
        <v>10</v>
      </c>
      <c r="G18" s="9">
        <f>E18/F18</f>
        <v>1</v>
      </c>
      <c r="H18" s="2" t="str">
        <f>IF(G18&gt;=86%,"Sangat Praktis",IF(G18&gt;=76%,"Praktis",IF(G18&gt;=60%,"Cukup Praktis",IF(G18&gt;=55%,"Kurang Praktis","Tidak Praktis"))))</f>
        <v>Sangat Praktis</v>
      </c>
    </row>
    <row r="19" spans="2:8" x14ac:dyDescent="0.25">
      <c r="B19" s="44" t="s">
        <v>31</v>
      </c>
      <c r="C19" s="44"/>
      <c r="D19" s="44"/>
      <c r="E19" s="44"/>
      <c r="F19" s="44"/>
      <c r="G19" s="10">
        <f>AVERAGE(G14:G18)</f>
        <v>0.9</v>
      </c>
      <c r="H19" s="8" t="str">
        <f>IF(G19&gt;=86%,"Sangat Praktis",IF(G19&gt;=76%,"Praktis",IF(G19&gt;=60%,"Cukup Praktis",IF(G19&gt;=55%,"Kurang Praktis","Tidak Praktis"))))</f>
        <v>Sangat Praktis</v>
      </c>
    </row>
    <row r="20" spans="2:8" x14ac:dyDescent="0.25">
      <c r="B20" s="32" t="s">
        <v>32</v>
      </c>
      <c r="C20" s="32"/>
      <c r="D20" s="32"/>
      <c r="E20" s="32"/>
      <c r="F20" s="32"/>
      <c r="G20" s="32"/>
      <c r="H20" s="32"/>
    </row>
    <row r="21" spans="2:8" x14ac:dyDescent="0.25">
      <c r="B21" s="1">
        <v>1</v>
      </c>
      <c r="C21" s="2">
        <v>5</v>
      </c>
      <c r="D21" s="2">
        <v>5</v>
      </c>
      <c r="E21" s="2">
        <f>SUM(C21:D21)</f>
        <v>10</v>
      </c>
      <c r="F21" s="2">
        <v>10</v>
      </c>
      <c r="G21" s="9">
        <f>E21/F21</f>
        <v>1</v>
      </c>
      <c r="H21" s="2" t="str">
        <f>IF(G21&gt;=86%,"Sangat Praktis",IF(G21&gt;=76%,"Praktis",IF(G21&gt;=60%,"Cukup Praktis",IF(G21&gt;=55%,"Kurang Praktis","Tidak Praktis"))))</f>
        <v>Sangat Praktis</v>
      </c>
    </row>
    <row r="22" spans="2:8" x14ac:dyDescent="0.25">
      <c r="B22" s="1">
        <v>2</v>
      </c>
      <c r="C22" s="2">
        <v>5</v>
      </c>
      <c r="D22" s="2">
        <v>5</v>
      </c>
      <c r="E22" s="2">
        <f t="shared" ref="E22:E24" si="4">SUM(C22:D22)</f>
        <v>10</v>
      </c>
      <c r="F22" s="2">
        <v>10</v>
      </c>
      <c r="G22" s="9">
        <f t="shared" ref="G22:G24" si="5">E22/F22</f>
        <v>1</v>
      </c>
      <c r="H22" s="2" t="str">
        <f t="shared" ref="H22:H26" si="6">IF(G22&gt;=86%,"Sangat Praktis",IF(G22&gt;=76%,"Praktis",IF(G22&gt;=60%,"Cukup Praktis",IF(G22&gt;=55%,"Kurang Praktis","Tidak Praktis"))))</f>
        <v>Sangat Praktis</v>
      </c>
    </row>
    <row r="23" spans="2:8" x14ac:dyDescent="0.25">
      <c r="B23" s="1">
        <v>3</v>
      </c>
      <c r="C23" s="2">
        <v>5</v>
      </c>
      <c r="D23" s="2">
        <v>5</v>
      </c>
      <c r="E23" s="2">
        <f t="shared" si="4"/>
        <v>10</v>
      </c>
      <c r="F23" s="2">
        <v>10</v>
      </c>
      <c r="G23" s="9">
        <f t="shared" si="5"/>
        <v>1</v>
      </c>
      <c r="H23" s="2" t="str">
        <f t="shared" si="6"/>
        <v>Sangat Praktis</v>
      </c>
    </row>
    <row r="24" spans="2:8" x14ac:dyDescent="0.25">
      <c r="B24" s="1">
        <v>4</v>
      </c>
      <c r="C24" s="2">
        <v>4</v>
      </c>
      <c r="D24" s="2">
        <v>4</v>
      </c>
      <c r="E24" s="2">
        <f t="shared" si="4"/>
        <v>8</v>
      </c>
      <c r="F24" s="2">
        <v>10</v>
      </c>
      <c r="G24" s="9">
        <f t="shared" si="5"/>
        <v>0.8</v>
      </c>
      <c r="H24" s="2" t="str">
        <f t="shared" si="6"/>
        <v>Praktis</v>
      </c>
    </row>
    <row r="25" spans="2:8" x14ac:dyDescent="0.25">
      <c r="B25" s="41" t="s">
        <v>33</v>
      </c>
      <c r="C25" s="42"/>
      <c r="D25" s="42"/>
      <c r="E25" s="42"/>
      <c r="F25" s="42"/>
      <c r="G25" s="13">
        <f>AVERAGE(G21:G24)</f>
        <v>0.95</v>
      </c>
      <c r="H25" s="8" t="str">
        <f t="shared" si="6"/>
        <v>Sangat Praktis</v>
      </c>
    </row>
    <row r="26" spans="2:8" x14ac:dyDescent="0.25">
      <c r="B26" s="49" t="s">
        <v>34</v>
      </c>
      <c r="C26" s="49"/>
      <c r="D26" s="49"/>
      <c r="E26" s="49"/>
      <c r="F26" s="49"/>
      <c r="G26" s="14">
        <f>AVERAGE(G12,G19,G25)</f>
        <v>0.9277777777777777</v>
      </c>
      <c r="H26" s="11" t="str">
        <f t="shared" si="6"/>
        <v>Sangat Praktis</v>
      </c>
    </row>
  </sheetData>
  <mergeCells count="28">
    <mergeCell ref="J7:L7"/>
    <mergeCell ref="M7:N7"/>
    <mergeCell ref="O7:Q7"/>
    <mergeCell ref="J5:L5"/>
    <mergeCell ref="M5:N5"/>
    <mergeCell ref="O5:Q5"/>
    <mergeCell ref="J6:L6"/>
    <mergeCell ref="M6:N6"/>
    <mergeCell ref="O6:Q6"/>
    <mergeCell ref="J3:L3"/>
    <mergeCell ref="M3:N3"/>
    <mergeCell ref="O3:Q3"/>
    <mergeCell ref="J4:L4"/>
    <mergeCell ref="M4:N4"/>
    <mergeCell ref="O4:Q4"/>
    <mergeCell ref="B26:F26"/>
    <mergeCell ref="B5:H5"/>
    <mergeCell ref="B12:F12"/>
    <mergeCell ref="B13:H13"/>
    <mergeCell ref="B19:F19"/>
    <mergeCell ref="B20:H20"/>
    <mergeCell ref="B25:F25"/>
    <mergeCell ref="H3:H4"/>
    <mergeCell ref="B3:B4"/>
    <mergeCell ref="C3:D3"/>
    <mergeCell ref="E3:E4"/>
    <mergeCell ref="F3:F4"/>
    <mergeCell ref="G3:G4"/>
  </mergeCells>
  <pageMargins left="0.7" right="0.7" top="0.75" bottom="0.75" header="0.3" footer="0.3"/>
  <pageSetup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D8B63-CB0A-4AFA-B4C3-F15F7D9396D6}">
  <dimension ref="B5:AM86"/>
  <sheetViews>
    <sheetView topLeftCell="B1" zoomScale="53" zoomScaleNormal="53" workbookViewId="0">
      <selection activeCell="AF34" sqref="AF34"/>
    </sheetView>
  </sheetViews>
  <sheetFormatPr defaultRowHeight="15" x14ac:dyDescent="0.25"/>
  <cols>
    <col min="1" max="1" width="8.140625" customWidth="1"/>
    <col min="6" max="7" width="9.140625" customWidth="1"/>
    <col min="34" max="34" width="12" customWidth="1"/>
    <col min="36" max="36" width="10.7109375" customWidth="1"/>
    <col min="37" max="37" width="13.140625" customWidth="1"/>
  </cols>
  <sheetData>
    <row r="5" spans="2:39" ht="15.75" x14ac:dyDescent="0.25">
      <c r="B5" s="57" t="s">
        <v>23</v>
      </c>
      <c r="C5" s="57"/>
      <c r="D5" s="57" t="s">
        <v>39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8" t="s">
        <v>26</v>
      </c>
      <c r="AH5" s="58"/>
      <c r="AI5" s="58" t="s">
        <v>25</v>
      </c>
      <c r="AJ5" s="58"/>
      <c r="AK5" s="58" t="s">
        <v>44</v>
      </c>
      <c r="AL5" s="58" t="s">
        <v>13</v>
      </c>
      <c r="AM5" s="58"/>
    </row>
    <row r="6" spans="2:39" ht="15.75" x14ac:dyDescent="0.25">
      <c r="B6" s="57"/>
      <c r="C6" s="57"/>
      <c r="D6" s="15">
        <v>1</v>
      </c>
      <c r="E6" s="15">
        <v>2</v>
      </c>
      <c r="F6" s="15">
        <v>3</v>
      </c>
      <c r="G6" s="15">
        <v>4</v>
      </c>
      <c r="H6" s="15">
        <v>5</v>
      </c>
      <c r="I6" s="15">
        <v>6</v>
      </c>
      <c r="J6" s="15">
        <v>7</v>
      </c>
      <c r="K6" s="15">
        <v>8</v>
      </c>
      <c r="L6" s="15">
        <v>9</v>
      </c>
      <c r="M6" s="15">
        <v>10</v>
      </c>
      <c r="N6" s="15">
        <v>11</v>
      </c>
      <c r="O6" s="15">
        <v>12</v>
      </c>
      <c r="P6" s="15">
        <v>13</v>
      </c>
      <c r="Q6" s="15">
        <v>15</v>
      </c>
      <c r="R6" s="15">
        <v>16</v>
      </c>
      <c r="S6" s="15">
        <v>17</v>
      </c>
      <c r="T6" s="15">
        <v>18</v>
      </c>
      <c r="U6" s="15">
        <v>19</v>
      </c>
      <c r="V6" s="15">
        <v>20</v>
      </c>
      <c r="W6" s="15">
        <v>21</v>
      </c>
      <c r="X6" s="15">
        <v>22</v>
      </c>
      <c r="Y6" s="15">
        <v>23</v>
      </c>
      <c r="Z6" s="15">
        <v>24</v>
      </c>
      <c r="AA6" s="15">
        <v>25</v>
      </c>
      <c r="AB6" s="15">
        <v>26</v>
      </c>
      <c r="AC6" s="15">
        <v>27</v>
      </c>
      <c r="AD6" s="15">
        <v>28</v>
      </c>
      <c r="AE6" s="15">
        <v>29</v>
      </c>
      <c r="AF6" s="15">
        <v>30</v>
      </c>
      <c r="AG6" s="58"/>
      <c r="AH6" s="58"/>
      <c r="AI6" s="58"/>
      <c r="AJ6" s="58"/>
      <c r="AK6" s="58"/>
      <c r="AL6" s="58"/>
      <c r="AM6" s="58"/>
    </row>
    <row r="7" spans="2:39" ht="15.75" x14ac:dyDescent="0.25">
      <c r="B7" s="59" t="s">
        <v>40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</row>
    <row r="8" spans="2:39" ht="15.75" x14ac:dyDescent="0.25">
      <c r="B8" s="57">
        <v>1</v>
      </c>
      <c r="C8" s="57"/>
      <c r="D8" s="16">
        <v>4</v>
      </c>
      <c r="E8" s="16">
        <v>4</v>
      </c>
      <c r="F8" s="16">
        <v>4</v>
      </c>
      <c r="G8" s="16">
        <v>5</v>
      </c>
      <c r="H8" s="16">
        <v>5</v>
      </c>
      <c r="I8" s="16">
        <v>4</v>
      </c>
      <c r="J8" s="16">
        <v>5</v>
      </c>
      <c r="K8" s="16">
        <v>3</v>
      </c>
      <c r="L8" s="16">
        <v>4</v>
      </c>
      <c r="M8" s="16">
        <v>4</v>
      </c>
      <c r="N8" s="16">
        <v>4</v>
      </c>
      <c r="O8" s="16">
        <v>5</v>
      </c>
      <c r="P8" s="16">
        <v>5</v>
      </c>
      <c r="Q8" s="16">
        <v>5</v>
      </c>
      <c r="R8" s="16">
        <v>4</v>
      </c>
      <c r="S8" s="16">
        <v>5</v>
      </c>
      <c r="T8" s="16">
        <v>5</v>
      </c>
      <c r="U8" s="16">
        <v>5</v>
      </c>
      <c r="V8" s="16">
        <v>5</v>
      </c>
      <c r="W8" s="16">
        <v>5</v>
      </c>
      <c r="X8" s="16">
        <v>5</v>
      </c>
      <c r="Y8" s="16">
        <v>4</v>
      </c>
      <c r="Z8" s="16">
        <v>4</v>
      </c>
      <c r="AA8" s="16">
        <v>5</v>
      </c>
      <c r="AB8" s="16">
        <v>5</v>
      </c>
      <c r="AC8" s="16">
        <v>5</v>
      </c>
      <c r="AD8" s="16">
        <v>5</v>
      </c>
      <c r="AE8" s="16">
        <v>4</v>
      </c>
      <c r="AF8" s="16">
        <v>4</v>
      </c>
      <c r="AG8" s="53">
        <f>SUM(D8:AF8)</f>
        <v>131</v>
      </c>
      <c r="AH8" s="54"/>
      <c r="AI8" s="53">
        <v>150</v>
      </c>
      <c r="AJ8" s="54"/>
      <c r="AK8" s="17">
        <f>AG8/AI8</f>
        <v>0.87333333333333329</v>
      </c>
      <c r="AL8" s="53" t="s">
        <v>49</v>
      </c>
      <c r="AM8" s="54"/>
    </row>
    <row r="9" spans="2:39" ht="15.75" x14ac:dyDescent="0.25">
      <c r="B9" s="57">
        <v>2</v>
      </c>
      <c r="C9" s="57"/>
      <c r="D9" s="16">
        <v>4</v>
      </c>
      <c r="E9" s="16">
        <v>3</v>
      </c>
      <c r="F9" s="16">
        <v>4</v>
      </c>
      <c r="G9" s="16">
        <v>5</v>
      </c>
      <c r="H9" s="16">
        <v>4</v>
      </c>
      <c r="I9" s="16">
        <v>4</v>
      </c>
      <c r="J9" s="16">
        <v>5</v>
      </c>
      <c r="K9" s="16">
        <v>3</v>
      </c>
      <c r="L9" s="16">
        <v>4</v>
      </c>
      <c r="M9" s="16">
        <v>4</v>
      </c>
      <c r="N9" s="16">
        <v>4</v>
      </c>
      <c r="O9" s="16">
        <v>5</v>
      </c>
      <c r="P9" s="16">
        <v>5</v>
      </c>
      <c r="Q9" s="16">
        <v>5</v>
      </c>
      <c r="R9" s="16">
        <v>4</v>
      </c>
      <c r="S9" s="16">
        <v>4</v>
      </c>
      <c r="T9" s="16">
        <v>5</v>
      </c>
      <c r="U9" s="16">
        <v>5</v>
      </c>
      <c r="V9" s="16">
        <v>4</v>
      </c>
      <c r="W9" s="16">
        <v>4</v>
      </c>
      <c r="X9" s="16">
        <v>5</v>
      </c>
      <c r="Y9" s="16">
        <v>4</v>
      </c>
      <c r="Z9" s="16">
        <v>4</v>
      </c>
      <c r="AA9" s="16">
        <v>3</v>
      </c>
      <c r="AB9" s="16">
        <v>5</v>
      </c>
      <c r="AC9" s="16">
        <v>5</v>
      </c>
      <c r="AD9" s="16">
        <v>5</v>
      </c>
      <c r="AE9" s="16">
        <v>3</v>
      </c>
      <c r="AF9" s="16">
        <v>3</v>
      </c>
      <c r="AG9" s="53">
        <f>SUM(D9:AF9)</f>
        <v>122</v>
      </c>
      <c r="AH9" s="54"/>
      <c r="AI9" s="53">
        <v>150</v>
      </c>
      <c r="AJ9" s="54"/>
      <c r="AK9" s="17">
        <f>AG9/AI9</f>
        <v>0.81333333333333335</v>
      </c>
      <c r="AL9" s="53" t="s">
        <v>50</v>
      </c>
      <c r="AM9" s="54"/>
    </row>
    <row r="10" spans="2:39" ht="15.75" x14ac:dyDescent="0.25">
      <c r="B10" s="57">
        <v>3</v>
      </c>
      <c r="C10" s="57"/>
      <c r="D10" s="16">
        <v>4</v>
      </c>
      <c r="E10" s="16">
        <v>3</v>
      </c>
      <c r="F10" s="16">
        <v>4</v>
      </c>
      <c r="G10" s="16">
        <v>5</v>
      </c>
      <c r="H10" s="16">
        <v>5</v>
      </c>
      <c r="I10" s="16">
        <v>4</v>
      </c>
      <c r="J10" s="16">
        <v>5</v>
      </c>
      <c r="K10" s="16">
        <v>3</v>
      </c>
      <c r="L10" s="16">
        <v>4</v>
      </c>
      <c r="M10" s="16">
        <v>4</v>
      </c>
      <c r="N10" s="16">
        <v>4</v>
      </c>
      <c r="O10" s="16">
        <v>5</v>
      </c>
      <c r="P10" s="16">
        <v>5</v>
      </c>
      <c r="Q10" s="16">
        <v>1</v>
      </c>
      <c r="R10" s="16">
        <v>4</v>
      </c>
      <c r="S10" s="16">
        <v>4</v>
      </c>
      <c r="T10" s="16">
        <v>5</v>
      </c>
      <c r="U10" s="16">
        <v>5</v>
      </c>
      <c r="V10" s="16">
        <v>5</v>
      </c>
      <c r="W10" s="16">
        <v>4</v>
      </c>
      <c r="X10" s="16">
        <v>5</v>
      </c>
      <c r="Y10" s="16">
        <v>4</v>
      </c>
      <c r="Z10" s="16">
        <v>5</v>
      </c>
      <c r="AA10" s="16">
        <v>4</v>
      </c>
      <c r="AB10" s="16">
        <v>5</v>
      </c>
      <c r="AC10" s="16">
        <v>5</v>
      </c>
      <c r="AD10" s="16">
        <v>4</v>
      </c>
      <c r="AE10" s="16">
        <v>3</v>
      </c>
      <c r="AF10" s="16">
        <v>4</v>
      </c>
      <c r="AG10" s="53">
        <f>SUM(D10:AF10)</f>
        <v>122</v>
      </c>
      <c r="AH10" s="54"/>
      <c r="AI10" s="53">
        <v>150</v>
      </c>
      <c r="AJ10" s="54"/>
      <c r="AK10" s="17">
        <f t="shared" ref="AK10:AK14" si="0">AG10/AI10</f>
        <v>0.81333333333333335</v>
      </c>
      <c r="AL10" s="53" t="s">
        <v>50</v>
      </c>
      <c r="AM10" s="54"/>
    </row>
    <row r="11" spans="2:39" ht="15.75" x14ac:dyDescent="0.25">
      <c r="B11" s="57">
        <v>4</v>
      </c>
      <c r="C11" s="57"/>
      <c r="D11" s="16">
        <v>4</v>
      </c>
      <c r="E11" s="16">
        <v>4</v>
      </c>
      <c r="F11" s="16">
        <v>5</v>
      </c>
      <c r="G11" s="16">
        <v>5</v>
      </c>
      <c r="H11" s="16">
        <v>4</v>
      </c>
      <c r="I11" s="16">
        <v>4</v>
      </c>
      <c r="J11" s="16">
        <v>3</v>
      </c>
      <c r="K11" s="16">
        <v>4</v>
      </c>
      <c r="L11" s="16">
        <v>5</v>
      </c>
      <c r="M11" s="16">
        <v>5</v>
      </c>
      <c r="N11" s="16">
        <v>5</v>
      </c>
      <c r="O11" s="16">
        <v>5</v>
      </c>
      <c r="P11" s="16">
        <v>5</v>
      </c>
      <c r="Q11" s="16">
        <v>4</v>
      </c>
      <c r="R11" s="16">
        <v>4</v>
      </c>
      <c r="S11" s="16">
        <v>4</v>
      </c>
      <c r="T11" s="16">
        <v>4</v>
      </c>
      <c r="U11" s="16">
        <v>5</v>
      </c>
      <c r="V11" s="16">
        <v>5</v>
      </c>
      <c r="W11" s="16">
        <v>5</v>
      </c>
      <c r="X11" s="16">
        <v>4</v>
      </c>
      <c r="Y11" s="16">
        <v>4</v>
      </c>
      <c r="Z11" s="16">
        <v>4</v>
      </c>
      <c r="AA11" s="16">
        <v>3</v>
      </c>
      <c r="AB11" s="16">
        <v>5</v>
      </c>
      <c r="AC11" s="16">
        <v>4</v>
      </c>
      <c r="AD11" s="16">
        <v>4</v>
      </c>
      <c r="AE11" s="16">
        <v>4</v>
      </c>
      <c r="AF11" s="16">
        <v>3</v>
      </c>
      <c r="AG11" s="53">
        <f>SUM(D11:AF11)</f>
        <v>124</v>
      </c>
      <c r="AH11" s="54"/>
      <c r="AI11" s="53">
        <v>150</v>
      </c>
      <c r="AJ11" s="54"/>
      <c r="AK11" s="17">
        <f>AG11/AI11</f>
        <v>0.82666666666666666</v>
      </c>
      <c r="AL11" s="53" t="s">
        <v>50</v>
      </c>
      <c r="AM11" s="54"/>
    </row>
    <row r="12" spans="2:39" ht="15.75" x14ac:dyDescent="0.25">
      <c r="B12" s="57">
        <v>5</v>
      </c>
      <c r="C12" s="57"/>
      <c r="D12" s="16">
        <v>4</v>
      </c>
      <c r="E12" s="16">
        <v>3</v>
      </c>
      <c r="F12" s="16">
        <v>5</v>
      </c>
      <c r="G12" s="16">
        <v>5</v>
      </c>
      <c r="H12" s="16">
        <v>3</v>
      </c>
      <c r="I12" s="16">
        <v>4</v>
      </c>
      <c r="J12" s="16">
        <v>2</v>
      </c>
      <c r="K12" s="16">
        <v>3</v>
      </c>
      <c r="L12" s="16">
        <v>5</v>
      </c>
      <c r="M12" s="16">
        <v>5</v>
      </c>
      <c r="N12" s="16">
        <v>5</v>
      </c>
      <c r="O12" s="16">
        <v>5</v>
      </c>
      <c r="P12" s="16">
        <v>4</v>
      </c>
      <c r="Q12" s="16">
        <v>4</v>
      </c>
      <c r="R12" s="16">
        <v>5</v>
      </c>
      <c r="S12" s="16">
        <v>5</v>
      </c>
      <c r="T12" s="16">
        <v>4</v>
      </c>
      <c r="U12" s="16">
        <v>5</v>
      </c>
      <c r="V12" s="16">
        <v>5</v>
      </c>
      <c r="W12" s="16">
        <v>4</v>
      </c>
      <c r="X12" s="16">
        <v>5</v>
      </c>
      <c r="Y12" s="16">
        <v>4</v>
      </c>
      <c r="Z12" s="16">
        <v>3</v>
      </c>
      <c r="AA12" s="16">
        <v>2</v>
      </c>
      <c r="AB12" s="16">
        <v>5</v>
      </c>
      <c r="AC12" s="16">
        <v>4</v>
      </c>
      <c r="AD12" s="16">
        <v>5</v>
      </c>
      <c r="AE12" s="16">
        <v>4</v>
      </c>
      <c r="AF12" s="16">
        <v>2</v>
      </c>
      <c r="AG12" s="53">
        <f>SUM(D12:AF12)</f>
        <v>119</v>
      </c>
      <c r="AH12" s="54"/>
      <c r="AI12" s="53">
        <v>150</v>
      </c>
      <c r="AJ12" s="54"/>
      <c r="AK12" s="17">
        <f>AG12/AI12</f>
        <v>0.79333333333333333</v>
      </c>
      <c r="AL12" s="53" t="s">
        <v>50</v>
      </c>
      <c r="AM12" s="54"/>
    </row>
    <row r="13" spans="2:39" ht="15.75" x14ac:dyDescent="0.25">
      <c r="B13" s="57">
        <v>6</v>
      </c>
      <c r="C13" s="57"/>
      <c r="D13" s="16">
        <v>4</v>
      </c>
      <c r="E13" s="16">
        <v>3</v>
      </c>
      <c r="F13" s="16">
        <v>4</v>
      </c>
      <c r="G13" s="16">
        <v>5</v>
      </c>
      <c r="H13" s="16">
        <v>3</v>
      </c>
      <c r="I13" s="16">
        <v>4</v>
      </c>
      <c r="J13" s="16">
        <v>4</v>
      </c>
      <c r="K13" s="16">
        <v>4</v>
      </c>
      <c r="L13" s="16">
        <v>5</v>
      </c>
      <c r="M13" s="16">
        <v>5</v>
      </c>
      <c r="N13" s="16">
        <v>5</v>
      </c>
      <c r="O13" s="16">
        <v>5</v>
      </c>
      <c r="P13" s="16">
        <v>3</v>
      </c>
      <c r="Q13" s="16">
        <v>3</v>
      </c>
      <c r="R13" s="16">
        <v>4</v>
      </c>
      <c r="S13" s="16">
        <v>2</v>
      </c>
      <c r="T13" s="16">
        <v>5</v>
      </c>
      <c r="U13" s="16">
        <v>5</v>
      </c>
      <c r="V13" s="16">
        <v>5</v>
      </c>
      <c r="W13" s="16">
        <v>5</v>
      </c>
      <c r="X13" s="16">
        <v>4</v>
      </c>
      <c r="Y13" s="16">
        <v>4</v>
      </c>
      <c r="Z13" s="16">
        <v>3</v>
      </c>
      <c r="AA13" s="16">
        <v>3</v>
      </c>
      <c r="AB13" s="16">
        <v>4</v>
      </c>
      <c r="AC13" s="16">
        <v>4</v>
      </c>
      <c r="AD13" s="16">
        <v>4</v>
      </c>
      <c r="AE13" s="16">
        <v>3</v>
      </c>
      <c r="AF13" s="16">
        <v>2</v>
      </c>
      <c r="AG13" s="53">
        <f t="shared" ref="AG13:AG14" si="1">SUM(D13:AF13)</f>
        <v>114</v>
      </c>
      <c r="AH13" s="54"/>
      <c r="AI13" s="53">
        <v>150</v>
      </c>
      <c r="AJ13" s="54"/>
      <c r="AK13" s="17">
        <f t="shared" si="0"/>
        <v>0.76</v>
      </c>
      <c r="AL13" s="53" t="s">
        <v>50</v>
      </c>
      <c r="AM13" s="54"/>
    </row>
    <row r="14" spans="2:39" ht="15.75" x14ac:dyDescent="0.25">
      <c r="B14" s="57">
        <v>7</v>
      </c>
      <c r="C14" s="57"/>
      <c r="D14" s="16">
        <v>4</v>
      </c>
      <c r="E14" s="16">
        <v>4</v>
      </c>
      <c r="F14" s="16">
        <v>3</v>
      </c>
      <c r="G14" s="16">
        <v>5</v>
      </c>
      <c r="H14" s="16">
        <v>5</v>
      </c>
      <c r="I14" s="16">
        <v>4</v>
      </c>
      <c r="J14" s="16">
        <v>5</v>
      </c>
      <c r="K14" s="16">
        <v>3</v>
      </c>
      <c r="L14" s="16">
        <v>5</v>
      </c>
      <c r="M14" s="16">
        <v>5</v>
      </c>
      <c r="N14" s="16">
        <v>5</v>
      </c>
      <c r="O14" s="16">
        <v>5</v>
      </c>
      <c r="P14" s="16">
        <v>5</v>
      </c>
      <c r="Q14" s="16">
        <v>4</v>
      </c>
      <c r="R14" s="16">
        <v>3</v>
      </c>
      <c r="S14" s="16">
        <v>4</v>
      </c>
      <c r="T14" s="16">
        <v>5</v>
      </c>
      <c r="U14" s="16">
        <v>5</v>
      </c>
      <c r="V14" s="16">
        <v>4</v>
      </c>
      <c r="W14" s="16">
        <v>4</v>
      </c>
      <c r="X14" s="16">
        <v>4</v>
      </c>
      <c r="Y14" s="16">
        <v>4</v>
      </c>
      <c r="Z14" s="16">
        <v>4</v>
      </c>
      <c r="AA14" s="16">
        <v>3</v>
      </c>
      <c r="AB14" s="16">
        <v>5</v>
      </c>
      <c r="AC14" s="16">
        <v>5</v>
      </c>
      <c r="AD14" s="16">
        <v>5</v>
      </c>
      <c r="AE14" s="16">
        <v>3</v>
      </c>
      <c r="AF14" s="16">
        <v>3</v>
      </c>
      <c r="AG14" s="53">
        <f t="shared" si="1"/>
        <v>123</v>
      </c>
      <c r="AH14" s="54"/>
      <c r="AI14" s="53">
        <v>150</v>
      </c>
      <c r="AJ14" s="54"/>
      <c r="AK14" s="17">
        <f t="shared" si="0"/>
        <v>0.82</v>
      </c>
      <c r="AL14" s="53" t="s">
        <v>50</v>
      </c>
      <c r="AM14" s="54"/>
    </row>
    <row r="15" spans="2:39" ht="15.75" x14ac:dyDescent="0.25">
      <c r="B15" s="62" t="s">
        <v>29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4"/>
      <c r="AK15" s="19">
        <f>AVERAGE(AK8:AK14)</f>
        <v>0.81428571428571428</v>
      </c>
      <c r="AL15" s="53" t="s">
        <v>50</v>
      </c>
      <c r="AM15" s="54"/>
    </row>
    <row r="16" spans="2:39" ht="15.75" x14ac:dyDescent="0.25">
      <c r="B16" s="65" t="s">
        <v>41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7"/>
    </row>
    <row r="17" spans="2:39" ht="15.75" x14ac:dyDescent="0.25">
      <c r="B17" s="57">
        <v>1</v>
      </c>
      <c r="C17" s="57"/>
      <c r="D17" s="16">
        <v>3</v>
      </c>
      <c r="E17" s="16">
        <v>4</v>
      </c>
      <c r="F17" s="16">
        <v>4</v>
      </c>
      <c r="G17" s="16">
        <v>4</v>
      </c>
      <c r="H17" s="16">
        <v>3</v>
      </c>
      <c r="I17" s="16">
        <v>4</v>
      </c>
      <c r="J17" s="16">
        <v>4</v>
      </c>
      <c r="K17" s="16">
        <v>4</v>
      </c>
      <c r="L17" s="16">
        <v>4</v>
      </c>
      <c r="M17" s="16">
        <v>4</v>
      </c>
      <c r="N17" s="16">
        <v>4</v>
      </c>
      <c r="O17" s="16">
        <v>5</v>
      </c>
      <c r="P17" s="16">
        <v>5</v>
      </c>
      <c r="Q17" s="16">
        <v>4</v>
      </c>
      <c r="R17" s="16">
        <v>5</v>
      </c>
      <c r="S17" s="16">
        <v>5</v>
      </c>
      <c r="T17" s="16">
        <v>5</v>
      </c>
      <c r="U17" s="16">
        <v>5</v>
      </c>
      <c r="V17" s="16">
        <v>5</v>
      </c>
      <c r="W17" s="16">
        <v>4</v>
      </c>
      <c r="X17" s="16">
        <v>4</v>
      </c>
      <c r="Y17" s="16">
        <v>3</v>
      </c>
      <c r="Z17" s="16">
        <v>3</v>
      </c>
      <c r="AA17" s="16">
        <v>2</v>
      </c>
      <c r="AB17" s="16">
        <v>5</v>
      </c>
      <c r="AC17" s="16">
        <v>4</v>
      </c>
      <c r="AD17" s="16">
        <v>5</v>
      </c>
      <c r="AE17" s="16">
        <v>4</v>
      </c>
      <c r="AF17" s="16">
        <v>3</v>
      </c>
      <c r="AG17" s="53">
        <f>SUM(D17:AF17)</f>
        <v>118</v>
      </c>
      <c r="AH17" s="54"/>
      <c r="AI17" s="53">
        <v>150</v>
      </c>
      <c r="AJ17" s="54"/>
      <c r="AK17" s="17">
        <f>AG17/AI17</f>
        <v>0.78666666666666663</v>
      </c>
      <c r="AL17" s="53" t="s">
        <v>50</v>
      </c>
      <c r="AM17" s="54"/>
    </row>
    <row r="18" spans="2:39" ht="15.75" x14ac:dyDescent="0.25">
      <c r="B18" s="57">
        <v>2</v>
      </c>
      <c r="C18" s="57"/>
      <c r="D18" s="16">
        <v>3</v>
      </c>
      <c r="E18" s="16">
        <v>4</v>
      </c>
      <c r="F18" s="16">
        <v>5</v>
      </c>
      <c r="G18" s="16">
        <v>5</v>
      </c>
      <c r="H18" s="16">
        <v>4</v>
      </c>
      <c r="I18" s="16">
        <v>4</v>
      </c>
      <c r="J18" s="16">
        <v>4</v>
      </c>
      <c r="K18" s="16">
        <v>5</v>
      </c>
      <c r="L18" s="16">
        <v>4</v>
      </c>
      <c r="M18" s="16">
        <v>4</v>
      </c>
      <c r="N18" s="16">
        <v>4</v>
      </c>
      <c r="O18" s="16">
        <v>2</v>
      </c>
      <c r="P18" s="16">
        <v>3</v>
      </c>
      <c r="Q18" s="16">
        <v>3</v>
      </c>
      <c r="R18" s="16">
        <v>3</v>
      </c>
      <c r="S18" s="16">
        <v>4</v>
      </c>
      <c r="T18" s="16">
        <v>4</v>
      </c>
      <c r="U18" s="16">
        <v>5</v>
      </c>
      <c r="V18" s="16">
        <v>5</v>
      </c>
      <c r="W18" s="16">
        <v>5</v>
      </c>
      <c r="X18" s="16">
        <v>4</v>
      </c>
      <c r="Y18" s="16">
        <v>3</v>
      </c>
      <c r="Z18" s="16">
        <v>4</v>
      </c>
      <c r="AA18" s="16">
        <v>4</v>
      </c>
      <c r="AB18" s="16">
        <v>5</v>
      </c>
      <c r="AC18" s="16">
        <v>4</v>
      </c>
      <c r="AD18" s="16">
        <v>5</v>
      </c>
      <c r="AE18" s="16">
        <v>3</v>
      </c>
      <c r="AF18" s="16">
        <v>3</v>
      </c>
      <c r="AG18" s="53">
        <f>SUM(D18:AF18)</f>
        <v>115</v>
      </c>
      <c r="AH18" s="54"/>
      <c r="AI18" s="53">
        <v>150</v>
      </c>
      <c r="AJ18" s="54"/>
      <c r="AK18" s="17">
        <f t="shared" ref="AK18:AK20" si="2">AG18/AI18</f>
        <v>0.76666666666666672</v>
      </c>
      <c r="AL18" s="53" t="s">
        <v>50</v>
      </c>
      <c r="AM18" s="54"/>
    </row>
    <row r="19" spans="2:39" ht="15.75" x14ac:dyDescent="0.25">
      <c r="B19" s="57">
        <v>3</v>
      </c>
      <c r="C19" s="57"/>
      <c r="D19" s="16">
        <v>4</v>
      </c>
      <c r="E19" s="16">
        <v>4</v>
      </c>
      <c r="F19" s="16">
        <v>4</v>
      </c>
      <c r="G19" s="16">
        <v>5</v>
      </c>
      <c r="H19" s="16">
        <v>3</v>
      </c>
      <c r="I19" s="16">
        <v>4</v>
      </c>
      <c r="J19" s="16">
        <v>4</v>
      </c>
      <c r="K19" s="16">
        <v>5</v>
      </c>
      <c r="L19" s="16">
        <v>4</v>
      </c>
      <c r="M19" s="16">
        <v>4</v>
      </c>
      <c r="N19" s="16">
        <v>4</v>
      </c>
      <c r="O19" s="16">
        <v>3</v>
      </c>
      <c r="P19" s="16">
        <v>4</v>
      </c>
      <c r="Q19" s="16">
        <v>4</v>
      </c>
      <c r="R19" s="16">
        <v>3</v>
      </c>
      <c r="S19" s="16">
        <v>4</v>
      </c>
      <c r="T19" s="16">
        <v>4</v>
      </c>
      <c r="U19" s="16">
        <v>4</v>
      </c>
      <c r="V19" s="16">
        <v>4</v>
      </c>
      <c r="W19" s="16">
        <v>4</v>
      </c>
      <c r="X19" s="16">
        <v>4</v>
      </c>
      <c r="Y19" s="16">
        <v>3</v>
      </c>
      <c r="Z19" s="16">
        <v>4</v>
      </c>
      <c r="AA19" s="16">
        <v>4</v>
      </c>
      <c r="AB19" s="16">
        <v>4</v>
      </c>
      <c r="AC19" s="16">
        <v>4</v>
      </c>
      <c r="AD19" s="16">
        <v>4</v>
      </c>
      <c r="AE19" s="16">
        <v>4</v>
      </c>
      <c r="AF19" s="16">
        <v>2</v>
      </c>
      <c r="AG19" s="53">
        <f>SUM(D19:AF19)</f>
        <v>112</v>
      </c>
      <c r="AH19" s="54"/>
      <c r="AI19" s="53">
        <v>150</v>
      </c>
      <c r="AJ19" s="54"/>
      <c r="AK19" s="17">
        <f t="shared" si="2"/>
        <v>0.7466666666666667</v>
      </c>
      <c r="AL19" s="53" t="s">
        <v>51</v>
      </c>
      <c r="AM19" s="54"/>
    </row>
    <row r="20" spans="2:39" ht="15.75" x14ac:dyDescent="0.25">
      <c r="B20" s="57">
        <v>4</v>
      </c>
      <c r="C20" s="57"/>
      <c r="D20" s="16">
        <v>5</v>
      </c>
      <c r="E20" s="16">
        <v>5</v>
      </c>
      <c r="F20" s="16">
        <v>5</v>
      </c>
      <c r="G20" s="16">
        <v>5</v>
      </c>
      <c r="H20" s="16">
        <v>5</v>
      </c>
      <c r="I20" s="16">
        <v>4</v>
      </c>
      <c r="J20" s="16">
        <v>5</v>
      </c>
      <c r="K20" s="16">
        <v>5</v>
      </c>
      <c r="L20" s="16">
        <v>5</v>
      </c>
      <c r="M20" s="16">
        <v>5</v>
      </c>
      <c r="N20" s="16">
        <v>5</v>
      </c>
      <c r="O20" s="16">
        <v>3</v>
      </c>
      <c r="P20" s="16">
        <v>5</v>
      </c>
      <c r="Q20" s="16">
        <v>5</v>
      </c>
      <c r="R20" s="16">
        <v>4</v>
      </c>
      <c r="S20" s="16">
        <v>4</v>
      </c>
      <c r="T20" s="16">
        <v>5</v>
      </c>
      <c r="U20" s="16">
        <v>5</v>
      </c>
      <c r="V20" s="16">
        <v>4</v>
      </c>
      <c r="W20" s="16">
        <v>4</v>
      </c>
      <c r="X20" s="16">
        <v>4</v>
      </c>
      <c r="Y20" s="16">
        <v>3</v>
      </c>
      <c r="Z20" s="16">
        <v>5</v>
      </c>
      <c r="AA20" s="16">
        <v>3</v>
      </c>
      <c r="AB20" s="16">
        <v>5</v>
      </c>
      <c r="AC20" s="16">
        <v>5</v>
      </c>
      <c r="AD20" s="16">
        <v>5</v>
      </c>
      <c r="AE20" s="16">
        <v>5</v>
      </c>
      <c r="AF20" s="16">
        <v>4</v>
      </c>
      <c r="AG20" s="53">
        <f>SUM(D20:AF20)</f>
        <v>132</v>
      </c>
      <c r="AH20" s="54"/>
      <c r="AI20" s="53">
        <v>150</v>
      </c>
      <c r="AJ20" s="54"/>
      <c r="AK20" s="17">
        <f t="shared" si="2"/>
        <v>0.88</v>
      </c>
      <c r="AL20" s="53" t="s">
        <v>49</v>
      </c>
      <c r="AM20" s="54"/>
    </row>
    <row r="21" spans="2:39" ht="15.75" x14ac:dyDescent="0.25">
      <c r="B21" s="69" t="s">
        <v>43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1"/>
      <c r="AK21" s="18">
        <f>AVERAGE(AK17:AK20)</f>
        <v>0.79499999999999993</v>
      </c>
      <c r="AL21" s="55" t="s">
        <v>50</v>
      </c>
      <c r="AM21" s="56"/>
    </row>
    <row r="22" spans="2:39" ht="15.75" x14ac:dyDescent="0.25">
      <c r="B22" s="68" t="s">
        <v>32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</row>
    <row r="23" spans="2:39" ht="15.75" x14ac:dyDescent="0.25">
      <c r="B23" s="55">
        <v>1</v>
      </c>
      <c r="C23" s="56"/>
      <c r="D23" s="16">
        <v>5</v>
      </c>
      <c r="E23" s="16">
        <v>5</v>
      </c>
      <c r="F23" s="16">
        <v>5</v>
      </c>
      <c r="G23" s="16">
        <v>5</v>
      </c>
      <c r="H23" s="16">
        <v>4</v>
      </c>
      <c r="I23" s="16">
        <v>4</v>
      </c>
      <c r="J23" s="16">
        <v>4</v>
      </c>
      <c r="K23" s="16">
        <v>5</v>
      </c>
      <c r="L23" s="16">
        <v>5</v>
      </c>
      <c r="M23" s="16">
        <v>5</v>
      </c>
      <c r="N23" s="16">
        <v>5</v>
      </c>
      <c r="O23" s="16">
        <v>4</v>
      </c>
      <c r="P23" s="16">
        <v>5</v>
      </c>
      <c r="Q23" s="16">
        <v>5</v>
      </c>
      <c r="R23" s="16">
        <v>3</v>
      </c>
      <c r="S23" s="16">
        <v>4</v>
      </c>
      <c r="T23" s="16">
        <v>5</v>
      </c>
      <c r="U23" s="16">
        <v>5</v>
      </c>
      <c r="V23" s="16">
        <v>5</v>
      </c>
      <c r="W23" s="16">
        <v>5</v>
      </c>
      <c r="X23" s="16">
        <v>4</v>
      </c>
      <c r="Y23" s="16">
        <v>4</v>
      </c>
      <c r="Z23" s="16">
        <v>4</v>
      </c>
      <c r="AA23" s="16">
        <v>4</v>
      </c>
      <c r="AB23" s="16">
        <v>5</v>
      </c>
      <c r="AC23" s="16">
        <v>5</v>
      </c>
      <c r="AD23" s="16">
        <v>4</v>
      </c>
      <c r="AE23" s="16">
        <v>5</v>
      </c>
      <c r="AF23" s="16">
        <v>3</v>
      </c>
      <c r="AG23" s="53">
        <f t="shared" ref="AG23:AG28" si="3">SUM(D23:AF23)</f>
        <v>131</v>
      </c>
      <c r="AH23" s="54"/>
      <c r="AI23" s="53">
        <v>150</v>
      </c>
      <c r="AJ23" s="54"/>
      <c r="AK23" s="17">
        <f>AG23/AI23</f>
        <v>0.87333333333333329</v>
      </c>
      <c r="AL23" s="53" t="s">
        <v>49</v>
      </c>
      <c r="AM23" s="54"/>
    </row>
    <row r="24" spans="2:39" ht="15.75" x14ac:dyDescent="0.25">
      <c r="B24" s="55">
        <v>2</v>
      </c>
      <c r="C24" s="56"/>
      <c r="D24" s="16">
        <v>5</v>
      </c>
      <c r="E24" s="16">
        <v>4</v>
      </c>
      <c r="F24" s="16">
        <v>5</v>
      </c>
      <c r="G24" s="16">
        <v>5</v>
      </c>
      <c r="H24" s="16">
        <v>5</v>
      </c>
      <c r="I24" s="16">
        <v>4</v>
      </c>
      <c r="J24" s="16">
        <v>4</v>
      </c>
      <c r="K24" s="16">
        <v>5</v>
      </c>
      <c r="L24" s="16">
        <v>5</v>
      </c>
      <c r="M24" s="16">
        <v>5</v>
      </c>
      <c r="N24" s="16">
        <v>5</v>
      </c>
      <c r="O24" s="16">
        <v>4</v>
      </c>
      <c r="P24" s="16">
        <v>5</v>
      </c>
      <c r="Q24" s="16">
        <v>5</v>
      </c>
      <c r="R24" s="16">
        <v>4</v>
      </c>
      <c r="S24" s="16">
        <v>4</v>
      </c>
      <c r="T24" s="16">
        <v>5</v>
      </c>
      <c r="U24" s="16">
        <v>5</v>
      </c>
      <c r="V24" s="16">
        <v>5</v>
      </c>
      <c r="W24" s="16">
        <v>5</v>
      </c>
      <c r="X24" s="16">
        <v>4</v>
      </c>
      <c r="Y24" s="16">
        <v>3</v>
      </c>
      <c r="Z24" s="16">
        <v>3</v>
      </c>
      <c r="AA24" s="16">
        <v>2</v>
      </c>
      <c r="AB24" s="16">
        <v>5</v>
      </c>
      <c r="AC24" s="16">
        <v>4</v>
      </c>
      <c r="AD24" s="16">
        <v>5</v>
      </c>
      <c r="AE24" s="16">
        <v>4</v>
      </c>
      <c r="AF24" s="16">
        <v>2</v>
      </c>
      <c r="AG24" s="53">
        <f t="shared" si="3"/>
        <v>126</v>
      </c>
      <c r="AH24" s="54"/>
      <c r="AI24" s="53">
        <v>150</v>
      </c>
      <c r="AJ24" s="54"/>
      <c r="AK24" s="17">
        <f t="shared" ref="AK24:AK28" si="4">AG24/AI24</f>
        <v>0.84</v>
      </c>
      <c r="AL24" s="53" t="s">
        <v>49</v>
      </c>
      <c r="AM24" s="54"/>
    </row>
    <row r="25" spans="2:39" ht="15.75" x14ac:dyDescent="0.25">
      <c r="B25" s="55">
        <v>3</v>
      </c>
      <c r="C25" s="56"/>
      <c r="D25" s="16">
        <v>5</v>
      </c>
      <c r="E25" s="16">
        <v>3</v>
      </c>
      <c r="F25" s="16">
        <v>4</v>
      </c>
      <c r="G25" s="16">
        <v>5</v>
      </c>
      <c r="H25" s="16">
        <v>4</v>
      </c>
      <c r="I25" s="16">
        <v>4</v>
      </c>
      <c r="J25" s="16">
        <v>3</v>
      </c>
      <c r="K25" s="16">
        <v>4</v>
      </c>
      <c r="L25" s="16">
        <v>5</v>
      </c>
      <c r="M25" s="16">
        <v>5</v>
      </c>
      <c r="N25" s="16">
        <v>5</v>
      </c>
      <c r="O25" s="16">
        <v>3</v>
      </c>
      <c r="P25" s="16">
        <v>5</v>
      </c>
      <c r="Q25" s="16">
        <v>5</v>
      </c>
      <c r="R25" s="16">
        <v>3</v>
      </c>
      <c r="S25" s="16">
        <v>3</v>
      </c>
      <c r="T25" s="16">
        <v>4</v>
      </c>
      <c r="U25" s="16">
        <v>4</v>
      </c>
      <c r="V25" s="16">
        <v>4</v>
      </c>
      <c r="W25" s="16">
        <v>4</v>
      </c>
      <c r="X25" s="16">
        <v>4</v>
      </c>
      <c r="Y25" s="16">
        <v>3</v>
      </c>
      <c r="Z25" s="16">
        <v>4</v>
      </c>
      <c r="AA25" s="16">
        <v>3</v>
      </c>
      <c r="AB25" s="16">
        <v>5</v>
      </c>
      <c r="AC25" s="16">
        <v>4</v>
      </c>
      <c r="AD25" s="16">
        <v>5</v>
      </c>
      <c r="AE25" s="16">
        <v>3</v>
      </c>
      <c r="AF25" s="16">
        <v>3</v>
      </c>
      <c r="AG25" s="53">
        <f t="shared" si="3"/>
        <v>116</v>
      </c>
      <c r="AH25" s="54"/>
      <c r="AI25" s="53">
        <v>150</v>
      </c>
      <c r="AJ25" s="54"/>
      <c r="AK25" s="17">
        <f t="shared" si="4"/>
        <v>0.77333333333333332</v>
      </c>
      <c r="AL25" s="53" t="s">
        <v>50</v>
      </c>
      <c r="AM25" s="54"/>
    </row>
    <row r="26" spans="2:39" ht="15.75" x14ac:dyDescent="0.25">
      <c r="B26" s="55">
        <v>4</v>
      </c>
      <c r="C26" s="56"/>
      <c r="D26" s="16">
        <v>3</v>
      </c>
      <c r="E26" s="16">
        <v>4</v>
      </c>
      <c r="F26" s="16">
        <v>4</v>
      </c>
      <c r="G26" s="16">
        <v>5</v>
      </c>
      <c r="H26" s="16">
        <v>4</v>
      </c>
      <c r="I26" s="16">
        <v>4</v>
      </c>
      <c r="J26" s="16">
        <v>4</v>
      </c>
      <c r="K26" s="16">
        <v>4</v>
      </c>
      <c r="L26" s="16">
        <v>5</v>
      </c>
      <c r="M26" s="16">
        <v>5</v>
      </c>
      <c r="N26" s="16">
        <v>5</v>
      </c>
      <c r="O26" s="16">
        <v>3</v>
      </c>
      <c r="P26" s="16">
        <v>5</v>
      </c>
      <c r="Q26" s="16">
        <v>4</v>
      </c>
      <c r="R26" s="16">
        <v>4</v>
      </c>
      <c r="S26" s="16">
        <v>4</v>
      </c>
      <c r="T26" s="16">
        <v>5</v>
      </c>
      <c r="U26" s="16">
        <v>4</v>
      </c>
      <c r="V26" s="16">
        <v>4</v>
      </c>
      <c r="W26" s="16">
        <v>4</v>
      </c>
      <c r="X26" s="16">
        <v>4</v>
      </c>
      <c r="Y26" s="16">
        <v>4</v>
      </c>
      <c r="Z26" s="16">
        <v>4</v>
      </c>
      <c r="AA26" s="16">
        <v>4</v>
      </c>
      <c r="AB26" s="16">
        <v>5</v>
      </c>
      <c r="AC26" s="16">
        <v>4</v>
      </c>
      <c r="AD26" s="16">
        <v>5</v>
      </c>
      <c r="AE26" s="16">
        <v>4</v>
      </c>
      <c r="AF26" s="16">
        <v>4</v>
      </c>
      <c r="AG26" s="53">
        <f t="shared" si="3"/>
        <v>122</v>
      </c>
      <c r="AH26" s="54"/>
      <c r="AI26" s="53">
        <v>150</v>
      </c>
      <c r="AJ26" s="54"/>
      <c r="AK26" s="17">
        <f t="shared" si="4"/>
        <v>0.81333333333333335</v>
      </c>
      <c r="AL26" s="53" t="s">
        <v>50</v>
      </c>
      <c r="AM26" s="54"/>
    </row>
    <row r="27" spans="2:39" ht="15.75" x14ac:dyDescent="0.25">
      <c r="B27" s="55">
        <v>5</v>
      </c>
      <c r="C27" s="56"/>
      <c r="D27" s="16">
        <v>5</v>
      </c>
      <c r="E27" s="16">
        <v>4</v>
      </c>
      <c r="F27" s="16">
        <v>4</v>
      </c>
      <c r="G27" s="16">
        <v>5</v>
      </c>
      <c r="H27" s="16">
        <v>4</v>
      </c>
      <c r="I27" s="16">
        <v>4</v>
      </c>
      <c r="J27" s="16">
        <v>5</v>
      </c>
      <c r="K27" s="16">
        <v>5</v>
      </c>
      <c r="L27" s="16">
        <v>5</v>
      </c>
      <c r="M27" s="16">
        <v>5</v>
      </c>
      <c r="N27" s="16">
        <v>5</v>
      </c>
      <c r="O27" s="16">
        <v>3</v>
      </c>
      <c r="P27" s="16">
        <v>5</v>
      </c>
      <c r="Q27" s="16">
        <v>4</v>
      </c>
      <c r="R27" s="16">
        <v>3</v>
      </c>
      <c r="S27" s="16">
        <v>5</v>
      </c>
      <c r="T27" s="16">
        <v>4</v>
      </c>
      <c r="U27" s="16">
        <v>5</v>
      </c>
      <c r="V27" s="16">
        <v>4</v>
      </c>
      <c r="W27" s="16">
        <v>4</v>
      </c>
      <c r="X27" s="16">
        <v>5</v>
      </c>
      <c r="Y27" s="16">
        <v>4</v>
      </c>
      <c r="Z27" s="16">
        <v>4</v>
      </c>
      <c r="AA27" s="16">
        <v>4</v>
      </c>
      <c r="AB27" s="16">
        <v>5</v>
      </c>
      <c r="AC27" s="16">
        <v>5</v>
      </c>
      <c r="AD27" s="16">
        <v>5</v>
      </c>
      <c r="AE27" s="16">
        <v>5</v>
      </c>
      <c r="AF27" s="16">
        <v>3</v>
      </c>
      <c r="AG27" s="53">
        <f t="shared" si="3"/>
        <v>128</v>
      </c>
      <c r="AH27" s="54"/>
      <c r="AI27" s="53">
        <v>150</v>
      </c>
      <c r="AJ27" s="54"/>
      <c r="AK27" s="17">
        <f t="shared" si="4"/>
        <v>0.85333333333333339</v>
      </c>
      <c r="AL27" s="53" t="s">
        <v>50</v>
      </c>
      <c r="AM27" s="54"/>
    </row>
    <row r="28" spans="2:39" ht="15.75" x14ac:dyDescent="0.25">
      <c r="B28" s="55">
        <v>6</v>
      </c>
      <c r="C28" s="56"/>
      <c r="D28" s="16">
        <v>5</v>
      </c>
      <c r="E28" s="16">
        <v>5</v>
      </c>
      <c r="F28" s="16">
        <v>4</v>
      </c>
      <c r="G28" s="16">
        <v>5</v>
      </c>
      <c r="H28" s="16">
        <v>4</v>
      </c>
      <c r="I28" s="16">
        <v>4</v>
      </c>
      <c r="J28" s="16">
        <v>3</v>
      </c>
      <c r="K28" s="16">
        <v>5</v>
      </c>
      <c r="L28" s="16">
        <v>5</v>
      </c>
      <c r="M28" s="16">
        <v>5</v>
      </c>
      <c r="N28" s="16">
        <v>5</v>
      </c>
      <c r="O28" s="16">
        <v>1</v>
      </c>
      <c r="P28" s="16">
        <v>5</v>
      </c>
      <c r="Q28" s="16">
        <v>5</v>
      </c>
      <c r="R28" s="16">
        <v>5</v>
      </c>
      <c r="S28" s="16">
        <v>4</v>
      </c>
      <c r="T28" s="16">
        <v>4</v>
      </c>
      <c r="U28" s="16">
        <v>4</v>
      </c>
      <c r="V28" s="16">
        <v>5</v>
      </c>
      <c r="W28" s="16">
        <v>5</v>
      </c>
      <c r="X28" s="16">
        <v>4</v>
      </c>
      <c r="Y28" s="16">
        <v>4</v>
      </c>
      <c r="Z28" s="16">
        <v>3</v>
      </c>
      <c r="AA28" s="16">
        <v>4</v>
      </c>
      <c r="AB28" s="16">
        <v>5</v>
      </c>
      <c r="AC28" s="16">
        <v>4</v>
      </c>
      <c r="AD28" s="16">
        <v>5</v>
      </c>
      <c r="AE28" s="16">
        <v>4</v>
      </c>
      <c r="AF28" s="16">
        <v>3</v>
      </c>
      <c r="AG28" s="53">
        <f t="shared" si="3"/>
        <v>124</v>
      </c>
      <c r="AH28" s="54"/>
      <c r="AI28" s="53">
        <v>150</v>
      </c>
      <c r="AJ28" s="54"/>
      <c r="AK28" s="17">
        <f t="shared" si="4"/>
        <v>0.82666666666666666</v>
      </c>
      <c r="AL28" s="53" t="s">
        <v>50</v>
      </c>
      <c r="AM28" s="54"/>
    </row>
    <row r="29" spans="2:39" ht="15.75" x14ac:dyDescent="0.25">
      <c r="B29" s="62" t="s">
        <v>33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4"/>
      <c r="AK29" s="19">
        <f>AVERAGE(AK23:AK28)</f>
        <v>0.83000000000000007</v>
      </c>
      <c r="AL29" s="55" t="s">
        <v>50</v>
      </c>
      <c r="AM29" s="56"/>
    </row>
    <row r="30" spans="2:39" ht="15.75" x14ac:dyDescent="0.25">
      <c r="B30" s="65" t="s">
        <v>42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7"/>
      <c r="AK30" s="20">
        <f>AVERAGE(AK15,AK21,AK29)</f>
        <v>0.81309523809523798</v>
      </c>
      <c r="AL30" s="55" t="s">
        <v>50</v>
      </c>
      <c r="AM30" s="56"/>
    </row>
    <row r="34" spans="3:37" ht="15.75" x14ac:dyDescent="0.25">
      <c r="C34" s="31" t="s">
        <v>53</v>
      </c>
      <c r="D34" s="31"/>
      <c r="E34" s="31"/>
      <c r="F34" s="31" t="s">
        <v>52</v>
      </c>
      <c r="G34" s="31"/>
      <c r="H34" s="31" t="s">
        <v>54</v>
      </c>
      <c r="I34" s="31"/>
      <c r="J34" s="31"/>
      <c r="U34" t="s">
        <v>46</v>
      </c>
    </row>
    <row r="35" spans="3:37" ht="15.75" x14ac:dyDescent="0.25">
      <c r="C35" s="29" t="s">
        <v>28</v>
      </c>
      <c r="D35" s="29"/>
      <c r="E35" s="29"/>
      <c r="F35" s="50">
        <v>0.93</v>
      </c>
      <c r="G35" s="50"/>
      <c r="H35" s="50">
        <v>0.81</v>
      </c>
      <c r="I35" s="29"/>
      <c r="J35" s="29"/>
    </row>
    <row r="36" spans="3:37" ht="15.75" x14ac:dyDescent="0.25">
      <c r="C36" s="29" t="s">
        <v>41</v>
      </c>
      <c r="D36" s="29"/>
      <c r="E36" s="29"/>
      <c r="F36" s="50">
        <v>0.9</v>
      </c>
      <c r="G36" s="29"/>
      <c r="H36" s="50">
        <v>0.8</v>
      </c>
      <c r="I36" s="29"/>
      <c r="J36" s="29"/>
      <c r="AK36" t="s">
        <v>45</v>
      </c>
    </row>
    <row r="37" spans="3:37" ht="15.75" x14ac:dyDescent="0.25">
      <c r="C37" s="29" t="s">
        <v>55</v>
      </c>
      <c r="D37" s="29"/>
      <c r="E37" s="29"/>
      <c r="F37" s="50">
        <v>0.95</v>
      </c>
      <c r="G37" s="29"/>
      <c r="H37" s="50">
        <v>0.83</v>
      </c>
      <c r="I37" s="29"/>
      <c r="J37" s="29"/>
    </row>
    <row r="38" spans="3:37" ht="15.75" x14ac:dyDescent="0.25">
      <c r="C38" s="51" t="s">
        <v>56</v>
      </c>
      <c r="D38" s="51"/>
      <c r="E38" s="51"/>
      <c r="F38" s="52">
        <f>AVERAGE(F35:G37)</f>
        <v>0.92666666666666675</v>
      </c>
      <c r="G38" s="31"/>
      <c r="H38" s="52">
        <f>AVERAGE(H35:J37)</f>
        <v>0.81333333333333335</v>
      </c>
      <c r="I38" s="52"/>
      <c r="J38" s="52"/>
    </row>
    <row r="82" spans="3:8" ht="15.75" x14ac:dyDescent="0.25">
      <c r="C82" s="76" t="s">
        <v>53</v>
      </c>
      <c r="D82" s="76"/>
      <c r="E82" s="76"/>
      <c r="F82" s="76" t="s">
        <v>57</v>
      </c>
      <c r="G82" s="76"/>
      <c r="H82" s="76"/>
    </row>
    <row r="83" spans="3:8" ht="15.75" x14ac:dyDescent="0.25">
      <c r="C83" s="29" t="s">
        <v>35</v>
      </c>
      <c r="D83" s="29"/>
      <c r="E83" s="29"/>
      <c r="F83" s="50">
        <v>0.81</v>
      </c>
      <c r="G83" s="29"/>
      <c r="H83" s="29"/>
    </row>
    <row r="84" spans="3:8" ht="15.75" x14ac:dyDescent="0.25">
      <c r="C84" s="29" t="s">
        <v>41</v>
      </c>
      <c r="D84" s="29"/>
      <c r="E84" s="29"/>
      <c r="F84" s="50">
        <v>0.8</v>
      </c>
      <c r="G84" s="29"/>
      <c r="H84" s="29"/>
    </row>
    <row r="85" spans="3:8" ht="15.75" x14ac:dyDescent="0.25">
      <c r="C85" s="29" t="s">
        <v>55</v>
      </c>
      <c r="D85" s="29"/>
      <c r="E85" s="29"/>
      <c r="F85" s="50">
        <v>0.83</v>
      </c>
      <c r="G85" s="29"/>
      <c r="H85" s="29"/>
    </row>
    <row r="86" spans="3:8" ht="15.75" x14ac:dyDescent="0.25">
      <c r="C86" s="72" t="s">
        <v>56</v>
      </c>
      <c r="D86" s="73"/>
      <c r="E86" s="74"/>
      <c r="F86" s="75">
        <f>AVERAGE(F83:H85)</f>
        <v>0.81333333333333335</v>
      </c>
      <c r="G86" s="73"/>
      <c r="H86" s="74"/>
    </row>
  </sheetData>
  <mergeCells count="110">
    <mergeCell ref="C86:E86"/>
    <mergeCell ref="F86:H86"/>
    <mergeCell ref="C82:E82"/>
    <mergeCell ref="F82:H82"/>
    <mergeCell ref="C83:E83"/>
    <mergeCell ref="C84:E84"/>
    <mergeCell ref="C85:E85"/>
    <mergeCell ref="F83:H83"/>
    <mergeCell ref="F84:H84"/>
    <mergeCell ref="F85:H85"/>
    <mergeCell ref="AL30:AM30"/>
    <mergeCell ref="AL21:AM21"/>
    <mergeCell ref="AL23:AM23"/>
    <mergeCell ref="AL24:AM24"/>
    <mergeCell ref="AL25:AM25"/>
    <mergeCell ref="AL26:AM26"/>
    <mergeCell ref="B22:AM22"/>
    <mergeCell ref="B29:AJ29"/>
    <mergeCell ref="B30:AJ30"/>
    <mergeCell ref="B23:C23"/>
    <mergeCell ref="B24:C24"/>
    <mergeCell ref="B25:C25"/>
    <mergeCell ref="B26:C26"/>
    <mergeCell ref="B21:AJ21"/>
    <mergeCell ref="AI23:AJ23"/>
    <mergeCell ref="AG23:AH23"/>
    <mergeCell ref="AG24:AH24"/>
    <mergeCell ref="AG25:AH25"/>
    <mergeCell ref="AG26:AH26"/>
    <mergeCell ref="AG27:AH27"/>
    <mergeCell ref="AL20:AM20"/>
    <mergeCell ref="AL27:AM27"/>
    <mergeCell ref="AL28:AM28"/>
    <mergeCell ref="AL10:AM10"/>
    <mergeCell ref="AL11:AM11"/>
    <mergeCell ref="AL12:AM12"/>
    <mergeCell ref="AL13:AM13"/>
    <mergeCell ref="AL14:AM14"/>
    <mergeCell ref="AL29:AM29"/>
    <mergeCell ref="AI14:AJ14"/>
    <mergeCell ref="AG17:AH17"/>
    <mergeCell ref="AI17:AJ17"/>
    <mergeCell ref="B15:AJ15"/>
    <mergeCell ref="B16:AM16"/>
    <mergeCell ref="AL15:AM15"/>
    <mergeCell ref="AL17:AM17"/>
    <mergeCell ref="AL18:AM18"/>
    <mergeCell ref="AL19:AM19"/>
    <mergeCell ref="AL5:AM6"/>
    <mergeCell ref="AI8:AJ8"/>
    <mergeCell ref="AI9:AJ9"/>
    <mergeCell ref="AG8:AH8"/>
    <mergeCell ref="AG9:AH9"/>
    <mergeCell ref="AL8:AM8"/>
    <mergeCell ref="AL9:AM9"/>
    <mergeCell ref="B7:AM7"/>
    <mergeCell ref="B8:C8"/>
    <mergeCell ref="B9:C9"/>
    <mergeCell ref="D5:AF5"/>
    <mergeCell ref="B5:C6"/>
    <mergeCell ref="AG5:AH6"/>
    <mergeCell ref="AI5:AJ6"/>
    <mergeCell ref="AK5:AK6"/>
    <mergeCell ref="AI10:AJ10"/>
    <mergeCell ref="B17:C17"/>
    <mergeCell ref="B18:C18"/>
    <mergeCell ref="B19:C19"/>
    <mergeCell ref="B20:C20"/>
    <mergeCell ref="AG10:AH10"/>
    <mergeCell ref="AG11:AH11"/>
    <mergeCell ref="AG12:AH12"/>
    <mergeCell ref="AG13:AH13"/>
    <mergeCell ref="AG14:AH14"/>
    <mergeCell ref="B10:C10"/>
    <mergeCell ref="B11:C11"/>
    <mergeCell ref="B12:C12"/>
    <mergeCell ref="B13:C13"/>
    <mergeCell ref="B14:C14"/>
    <mergeCell ref="AI11:AJ11"/>
    <mergeCell ref="AG18:AH18"/>
    <mergeCell ref="AG19:AH19"/>
    <mergeCell ref="AG20:AH20"/>
    <mergeCell ref="AI18:AJ18"/>
    <mergeCell ref="AI19:AJ19"/>
    <mergeCell ref="AI20:AJ20"/>
    <mergeCell ref="AI12:AJ12"/>
    <mergeCell ref="AI13:AJ13"/>
    <mergeCell ref="F34:G34"/>
    <mergeCell ref="C34:E34"/>
    <mergeCell ref="H34:J34"/>
    <mergeCell ref="AI24:AJ24"/>
    <mergeCell ref="AI25:AJ25"/>
    <mergeCell ref="AI26:AJ26"/>
    <mergeCell ref="AI27:AJ27"/>
    <mergeCell ref="AI28:AJ28"/>
    <mergeCell ref="B27:C27"/>
    <mergeCell ref="B28:C28"/>
    <mergeCell ref="AG28:AH28"/>
    <mergeCell ref="H35:J35"/>
    <mergeCell ref="H36:J36"/>
    <mergeCell ref="H37:J37"/>
    <mergeCell ref="C38:E38"/>
    <mergeCell ref="F38:G38"/>
    <mergeCell ref="H38:J38"/>
    <mergeCell ref="C35:E35"/>
    <mergeCell ref="C36:E36"/>
    <mergeCell ref="C37:E37"/>
    <mergeCell ref="F35:G35"/>
    <mergeCell ref="F36:G36"/>
    <mergeCell ref="F37:G37"/>
  </mergeCells>
  <pageMargins left="0.7" right="0.7" top="0.75" bottom="0.75" header="0.3" footer="0.3"/>
  <pageSetup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75351-313A-4252-A3D9-D0C1AD4AF59A}">
  <dimension ref="A1"/>
  <sheetViews>
    <sheetView workbookViewId="0">
      <selection activeCell="K19" sqref="K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Validitas</vt:lpstr>
      <vt:lpstr>Praktikalitas Guru</vt:lpstr>
      <vt:lpstr>Praktikalitas Peserta didik </vt:lpstr>
      <vt:lpstr>Nama Peserta didik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2025-03-19T05:53:55Z</dcterms:created>
  <dcterms:modified xsi:type="dcterms:W3CDTF">2025-03-19T05:57:36Z</dcterms:modified>
</cp:coreProperties>
</file>